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GFO_2025\GFO_2025\GFO_2025_FINAL\"/>
    </mc:Choice>
  </mc:AlternateContent>
  <bookViews>
    <workbookView xWindow="0" yWindow="0" windowWidth="19200" windowHeight="818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0" l="1"/>
  <c r="B115" i="9"/>
  <c r="C50" i="8"/>
  <c r="B155" i="11"/>
  <c r="B42" i="7"/>
  <c r="B58" i="6"/>
  <c r="B54" i="5" l="1"/>
  <c r="B102" i="4"/>
  <c r="G61" i="4" l="1"/>
  <c r="C15" i="6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7" i="9"/>
  <c r="H981" i="2" s="1"/>
  <c r="E16" i="9"/>
  <c r="H980" i="2" s="1"/>
  <c r="E15" i="9"/>
  <c r="E14" i="9"/>
  <c r="H978" i="2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N31" i="8"/>
  <c r="H778" i="2" s="1"/>
  <c r="G31" i="8"/>
  <c r="J31" i="8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/>
  <c r="R27" i="8" s="1"/>
  <c r="H895" i="2" s="1"/>
  <c r="N26" i="8"/>
  <c r="H774" i="2" s="1"/>
  <c r="G26" i="8"/>
  <c r="J26" i="8" s="1"/>
  <c r="N25" i="8"/>
  <c r="Q25" i="8" s="1"/>
  <c r="H863" i="2" s="1"/>
  <c r="G25" i="8"/>
  <c r="J25" i="8" s="1"/>
  <c r="N24" i="8"/>
  <c r="Q24" i="8" s="1"/>
  <c r="H862" i="2" s="1"/>
  <c r="G24" i="8"/>
  <c r="J24" i="8" s="1"/>
  <c r="H652" i="2" s="1"/>
  <c r="N23" i="8"/>
  <c r="Q23" i="8" s="1"/>
  <c r="G23" i="8"/>
  <c r="J23" i="8" s="1"/>
  <c r="R23" i="8" s="1"/>
  <c r="N22" i="8"/>
  <c r="G22" i="8"/>
  <c r="J22" i="8" s="1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H766" i="2" s="1"/>
  <c r="Q16" i="8"/>
  <c r="H856" i="2" s="1"/>
  <c r="G16" i="8"/>
  <c r="J16" i="8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/>
  <c r="I23" i="7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562" i="2"/>
  <c r="H945" i="2"/>
  <c r="H1192" i="2"/>
  <c r="H654" i="2"/>
  <c r="H1303" i="2"/>
  <c r="H829" i="2"/>
  <c r="H771" i="2"/>
  <c r="Q22" i="8"/>
  <c r="H861" i="2" s="1"/>
  <c r="H563" i="2"/>
  <c r="H979" i="2"/>
  <c r="H950" i="2"/>
  <c r="H1121" i="2"/>
  <c r="H565" i="2"/>
  <c r="H1296" i="2"/>
  <c r="A3" i="14"/>
  <c r="C78" i="2"/>
  <c r="C80" i="2"/>
  <c r="C82" i="2"/>
  <c r="C83" i="2"/>
  <c r="C96" i="2"/>
  <c r="C98" i="2"/>
  <c r="C99" i="2"/>
  <c r="C102" i="2"/>
  <c r="C103" i="2"/>
  <c r="C115" i="2"/>
  <c r="C118" i="2"/>
  <c r="C119" i="2"/>
  <c r="C120" i="2"/>
  <c r="C123" i="2"/>
  <c r="C127" i="2"/>
  <c r="C129" i="2"/>
  <c r="C137" i="2"/>
  <c r="C140" i="2"/>
  <c r="C141" i="2"/>
  <c r="C145" i="2"/>
  <c r="C147" i="2"/>
  <c r="C148" i="2"/>
  <c r="C151" i="2"/>
  <c r="C159" i="2"/>
  <c r="C163" i="2"/>
  <c r="C164" i="2"/>
  <c r="C167" i="2"/>
  <c r="C168" i="2"/>
  <c r="C169" i="2"/>
  <c r="C72" i="2"/>
  <c r="C69" i="2"/>
  <c r="C68" i="2"/>
  <c r="C67" i="2"/>
  <c r="C64" i="2"/>
  <c r="C61" i="2"/>
  <c r="C59" i="2"/>
  <c r="C51" i="2"/>
  <c r="C48" i="2"/>
  <c r="C47" i="2"/>
  <c r="C43" i="2"/>
  <c r="C41" i="2"/>
  <c r="C40" i="2"/>
  <c r="C37" i="2"/>
  <c r="C29" i="2"/>
  <c r="C25" i="2"/>
  <c r="C24" i="2"/>
  <c r="C21" i="2"/>
  <c r="C20" i="2"/>
  <c r="C19" i="2"/>
  <c r="C8" i="2"/>
  <c r="C5" i="2"/>
  <c r="C4" i="2"/>
  <c r="C3" i="2"/>
  <c r="A5" i="9"/>
  <c r="C1334" i="2"/>
  <c r="C1332" i="2"/>
  <c r="C1324" i="2"/>
  <c r="C1321" i="2"/>
  <c r="C1320" i="2"/>
  <c r="C1316" i="2"/>
  <c r="C1314" i="2"/>
  <c r="C1313" i="2"/>
  <c r="C1310" i="2"/>
  <c r="C1302" i="2"/>
  <c r="C1298" i="2"/>
  <c r="C1297" i="2"/>
  <c r="C1293" i="2"/>
  <c r="C1292" i="2"/>
  <c r="C1291" i="2"/>
  <c r="C1280" i="2"/>
  <c r="C1277" i="2"/>
  <c r="C1276" i="2"/>
  <c r="C1275" i="2"/>
  <c r="C1272" i="2"/>
  <c r="C1269" i="2"/>
  <c r="C1267" i="2"/>
  <c r="C1259" i="2"/>
  <c r="C1256" i="2"/>
  <c r="C1255" i="2"/>
  <c r="C1251" i="2"/>
  <c r="C1249" i="2"/>
  <c r="C1248" i="2"/>
  <c r="C1245" i="2"/>
  <c r="C1237" i="2"/>
  <c r="C1233" i="2"/>
  <c r="C1232" i="2"/>
  <c r="C1229" i="2"/>
  <c r="C1228" i="2"/>
  <c r="C1227" i="2"/>
  <c r="C1216" i="2"/>
  <c r="C1213" i="2"/>
  <c r="C1212" i="2"/>
  <c r="C1211" i="2"/>
  <c r="C1208" i="2"/>
  <c r="C1205" i="2"/>
  <c r="C1203" i="2"/>
  <c r="C1194" i="2"/>
  <c r="C1191" i="2"/>
  <c r="C1190" i="2"/>
  <c r="C1186" i="2"/>
  <c r="C1184" i="2"/>
  <c r="C1183" i="2"/>
  <c r="C1180" i="2"/>
  <c r="C1173" i="2"/>
  <c r="C1170" i="2"/>
  <c r="C1169" i="2"/>
  <c r="C1167" i="2"/>
  <c r="C1166" i="2"/>
  <c r="C1165" i="2"/>
  <c r="C1157" i="2"/>
  <c r="C1155" i="2"/>
  <c r="C1154" i="2"/>
  <c r="C1153" i="2"/>
  <c r="C1151" i="2"/>
  <c r="C1149" i="2"/>
  <c r="C1147" i="2"/>
  <c r="C1145" i="2"/>
  <c r="C1142" i="2"/>
  <c r="C1141" i="2"/>
  <c r="C1138" i="2"/>
  <c r="C1137" i="2"/>
  <c r="C1135" i="2"/>
  <c r="C1134" i="2"/>
  <c r="C1133" i="2"/>
  <c r="C1129" i="2"/>
  <c r="C1126" i="2"/>
  <c r="C1125" i="2"/>
  <c r="C1123" i="2"/>
  <c r="C1122" i="2"/>
  <c r="C1119" i="2"/>
  <c r="C1118" i="2"/>
  <c r="C1117" i="2"/>
  <c r="C1115" i="2"/>
  <c r="C1113" i="2"/>
  <c r="C1109" i="2"/>
  <c r="C1107" i="2"/>
  <c r="C1106" i="2"/>
  <c r="C1105" i="2"/>
  <c r="C1103" i="2"/>
  <c r="C1101" i="2"/>
  <c r="C1099" i="2"/>
  <c r="C1097" i="2"/>
  <c r="C1094" i="2"/>
  <c r="C1093" i="2"/>
  <c r="C1090" i="2"/>
  <c r="C1089" i="2"/>
  <c r="C1087" i="2"/>
  <c r="C1086" i="2"/>
  <c r="C1085" i="2"/>
  <c r="C1081" i="2"/>
  <c r="C1078" i="2"/>
  <c r="C1077" i="2"/>
  <c r="C1075" i="2"/>
  <c r="C1074" i="2"/>
  <c r="C1071" i="2"/>
  <c r="C1070" i="2"/>
  <c r="C1069" i="2"/>
  <c r="C1067" i="2"/>
  <c r="C1065" i="2"/>
  <c r="C1061" i="2"/>
  <c r="C1059" i="2"/>
  <c r="C1058" i="2"/>
  <c r="C1057" i="2"/>
  <c r="C1055" i="2"/>
  <c r="C1053" i="2"/>
  <c r="C1051" i="2"/>
  <c r="C1049" i="2"/>
  <c r="C1046" i="2"/>
  <c r="C1045" i="2"/>
  <c r="C1042" i="2"/>
  <c r="C1041" i="2"/>
  <c r="C1039" i="2"/>
  <c r="C1038" i="2"/>
  <c r="C1037" i="2"/>
  <c r="C1033" i="2"/>
  <c r="C1030" i="2"/>
  <c r="C1029" i="2"/>
  <c r="C1027" i="2"/>
  <c r="C1026" i="2"/>
  <c r="C1023" i="2"/>
  <c r="C1022" i="2"/>
  <c r="C1021" i="2"/>
  <c r="C1019" i="2"/>
  <c r="C1017" i="2"/>
  <c r="C1013" i="2"/>
  <c r="C1011" i="2"/>
  <c r="C1010" i="2"/>
  <c r="C1009" i="2"/>
  <c r="C1007" i="2"/>
  <c r="C1005" i="2"/>
  <c r="C1003" i="2"/>
  <c r="C1001" i="2"/>
  <c r="C998" i="2"/>
  <c r="C997" i="2"/>
  <c r="C994" i="2"/>
  <c r="C993" i="2"/>
  <c r="C991" i="2"/>
  <c r="C990" i="2"/>
  <c r="C989" i="2"/>
  <c r="C985" i="2"/>
  <c r="C982" i="2"/>
  <c r="C981" i="2"/>
  <c r="C979" i="2"/>
  <c r="C978" i="2"/>
  <c r="C975" i="2"/>
  <c r="C974" i="2"/>
  <c r="C973" i="2"/>
  <c r="C971" i="2"/>
  <c r="C969" i="2"/>
  <c r="C965" i="2"/>
  <c r="C963" i="2"/>
  <c r="C962" i="2"/>
  <c r="C961" i="2"/>
  <c r="C959" i="2"/>
  <c r="C957" i="2"/>
  <c r="C955" i="2"/>
  <c r="C953" i="2"/>
  <c r="C950" i="2"/>
  <c r="C949" i="2"/>
  <c r="C946" i="2"/>
  <c r="C945" i="2"/>
  <c r="C943" i="2"/>
  <c r="C942" i="2"/>
  <c r="C941" i="2"/>
  <c r="C937" i="2"/>
  <c r="C934" i="2"/>
  <c r="C933" i="2"/>
  <c r="C931" i="2"/>
  <c r="C930" i="2"/>
  <c r="C927" i="2"/>
  <c r="C926" i="2"/>
  <c r="C925" i="2"/>
  <c r="C923" i="2"/>
  <c r="C921" i="2"/>
  <c r="C917" i="2"/>
  <c r="C915" i="2"/>
  <c r="C914" i="2"/>
  <c r="C913" i="2"/>
  <c r="C910" i="2"/>
  <c r="C908" i="2"/>
  <c r="C906" i="2"/>
  <c r="C904" i="2"/>
  <c r="C901" i="2"/>
  <c r="C900" i="2"/>
  <c r="C897" i="2"/>
  <c r="C896" i="2"/>
  <c r="C894" i="2"/>
  <c r="C893" i="2"/>
  <c r="C892" i="2"/>
  <c r="C888" i="2"/>
  <c r="C885" i="2"/>
  <c r="C884" i="2"/>
  <c r="C882" i="2"/>
  <c r="C881" i="2"/>
  <c r="C878" i="2"/>
  <c r="C877" i="2"/>
  <c r="C876" i="2"/>
  <c r="C874" i="2"/>
  <c r="C872" i="2"/>
  <c r="C868" i="2"/>
  <c r="C866" i="2"/>
  <c r="C865" i="2"/>
  <c r="C864" i="2"/>
  <c r="C862" i="2"/>
  <c r="C860" i="2"/>
  <c r="C858" i="2"/>
  <c r="C856" i="2"/>
  <c r="C853" i="2"/>
  <c r="C852" i="2"/>
  <c r="C849" i="2"/>
  <c r="C848" i="2"/>
  <c r="C846" i="2"/>
  <c r="C845" i="2"/>
  <c r="C844" i="2"/>
  <c r="C840" i="2"/>
  <c r="C837" i="2"/>
  <c r="C836" i="2"/>
  <c r="C834" i="2"/>
  <c r="C833" i="2"/>
  <c r="C830" i="2"/>
  <c r="C829" i="2"/>
  <c r="C828" i="2"/>
  <c r="C826" i="2"/>
  <c r="C824" i="2"/>
  <c r="A6" i="5"/>
  <c r="C820" i="2"/>
  <c r="C819" i="2"/>
  <c r="C818" i="2"/>
  <c r="C816" i="2"/>
  <c r="C814" i="2"/>
  <c r="C812" i="2"/>
  <c r="C810" i="2"/>
  <c r="C807" i="2"/>
  <c r="C806" i="2"/>
  <c r="C803" i="2"/>
  <c r="C802" i="2"/>
  <c r="C800" i="2"/>
  <c r="C799" i="2"/>
  <c r="C798" i="2"/>
  <c r="C794" i="2"/>
  <c r="C791" i="2"/>
  <c r="C790" i="2"/>
  <c r="C788" i="2"/>
  <c r="C787" i="2"/>
  <c r="C784" i="2"/>
  <c r="C783" i="2"/>
  <c r="C782" i="2"/>
  <c r="C779" i="2"/>
  <c r="C777" i="2"/>
  <c r="C773" i="2"/>
  <c r="C771" i="2"/>
  <c r="C770" i="2"/>
  <c r="C769" i="2"/>
  <c r="C767" i="2"/>
  <c r="C765" i="2"/>
  <c r="C763" i="2"/>
  <c r="C761" i="2"/>
  <c r="C758" i="2"/>
  <c r="C757" i="2"/>
  <c r="C754" i="2"/>
  <c r="C753" i="2"/>
  <c r="C751" i="2"/>
  <c r="C750" i="2"/>
  <c r="C749" i="2"/>
  <c r="C746" i="2"/>
  <c r="C744" i="2"/>
  <c r="C743" i="2"/>
  <c r="C742" i="2"/>
  <c r="C741" i="2"/>
  <c r="C738" i="2"/>
  <c r="C737" i="2"/>
  <c r="C734" i="2"/>
  <c r="C732" i="2"/>
  <c r="C726" i="2"/>
  <c r="C718" i="2"/>
  <c r="C715" i="2"/>
  <c r="C712" i="2"/>
  <c r="C709" i="2"/>
  <c r="C707" i="2"/>
  <c r="C701" i="2"/>
  <c r="C698" i="2"/>
  <c r="C692" i="2"/>
  <c r="C687" i="2"/>
  <c r="C684" i="2"/>
  <c r="C679" i="2"/>
  <c r="C676" i="2"/>
  <c r="C673" i="2"/>
  <c r="C670" i="2"/>
  <c r="C668" i="2"/>
  <c r="C659" i="2"/>
  <c r="C654" i="2"/>
  <c r="C651" i="2"/>
  <c r="C648" i="2"/>
  <c r="C645" i="2"/>
  <c r="C640" i="2"/>
  <c r="C638" i="2"/>
  <c r="C635" i="2"/>
  <c r="C632" i="2"/>
  <c r="C626" i="2"/>
  <c r="C618" i="2"/>
  <c r="C615" i="2"/>
  <c r="C613" i="2"/>
  <c r="C610" i="2"/>
  <c r="C607" i="2"/>
  <c r="C601" i="2"/>
  <c r="C599" i="2"/>
  <c r="C593" i="2"/>
  <c r="C588" i="2"/>
  <c r="C585" i="2"/>
  <c r="C579" i="2"/>
  <c r="C577" i="2"/>
  <c r="C574" i="2"/>
  <c r="C572" i="2"/>
  <c r="C569" i="2"/>
  <c r="C561" i="2"/>
  <c r="C555" i="2"/>
  <c r="C553" i="2"/>
  <c r="C550" i="2"/>
  <c r="C547" i="2"/>
  <c r="C543" i="2"/>
  <c r="C540" i="2"/>
  <c r="C537" i="2"/>
  <c r="C534" i="2"/>
  <c r="C529" i="2"/>
  <c r="C520" i="2"/>
  <c r="C518" i="2"/>
  <c r="C515" i="2"/>
  <c r="C512" i="2"/>
  <c r="C510" i="2"/>
  <c r="C504" i="2"/>
  <c r="C501" i="2"/>
  <c r="C496" i="2"/>
  <c r="C490" i="2"/>
  <c r="C488" i="2"/>
  <c r="C482" i="2"/>
  <c r="C479" i="2"/>
  <c r="C476" i="2"/>
  <c r="C473" i="2"/>
  <c r="C470" i="2"/>
  <c r="C463" i="2"/>
  <c r="C456" i="2"/>
  <c r="C453" i="2"/>
  <c r="C450" i="2"/>
  <c r="C448" i="2"/>
  <c r="C442" i="2"/>
  <c r="C440" i="2"/>
  <c r="C437" i="2"/>
  <c r="C435" i="2"/>
  <c r="C429" i="2"/>
  <c r="C420" i="2"/>
  <c r="C417" i="2"/>
  <c r="C414" i="2"/>
  <c r="C412" i="2"/>
  <c r="C409" i="2"/>
  <c r="C403" i="2"/>
  <c r="C401" i="2"/>
  <c r="C395" i="2"/>
  <c r="C389" i="2"/>
  <c r="C387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C17" i="7"/>
  <c r="H222" i="2" s="1"/>
  <c r="H1193" i="2"/>
  <c r="E12" i="14"/>
  <c r="D12" i="14" s="1"/>
  <c r="H228" i="2"/>
  <c r="L23" i="7"/>
  <c r="H426" i="2" s="1"/>
  <c r="H404" i="2"/>
  <c r="H552" i="2"/>
  <c r="J12" i="8"/>
  <c r="H642" i="2" s="1"/>
  <c r="I27" i="10"/>
  <c r="H1294" i="2"/>
  <c r="H240" i="2"/>
  <c r="D17" i="7"/>
  <c r="D31" i="7" s="1"/>
  <c r="H258" i="2" s="1"/>
  <c r="H244" i="2"/>
  <c r="J18" i="8"/>
  <c r="R18" i="8" s="1"/>
  <c r="H888" i="2" s="1"/>
  <c r="H785" i="2"/>
  <c r="Q38" i="8"/>
  <c r="H875" i="2" s="1"/>
  <c r="H716" i="2"/>
  <c r="H557" i="2"/>
  <c r="J17" i="8"/>
  <c r="H647" i="2" s="1"/>
  <c r="H569" i="2"/>
  <c r="J32" i="8"/>
  <c r="H659" i="2" s="1"/>
  <c r="E13" i="14"/>
  <c r="H1297" i="2"/>
  <c r="J40" i="8"/>
  <c r="H667" i="2" s="1"/>
  <c r="B31" i="10"/>
  <c r="B52" i="5"/>
  <c r="B40" i="7"/>
  <c r="C48" i="8"/>
  <c r="H669" i="2"/>
  <c r="H655" i="2"/>
  <c r="H781" i="2"/>
  <c r="R11" i="8"/>
  <c r="H881" i="2" s="1"/>
  <c r="Q27" i="8"/>
  <c r="H865" i="2" s="1"/>
  <c r="Q39" i="8"/>
  <c r="H876" i="2" s="1"/>
  <c r="Q42" i="8"/>
  <c r="J39" i="8"/>
  <c r="H666" i="2" s="1"/>
  <c r="G31" i="5" l="1"/>
  <c r="G36" i="5" s="1"/>
  <c r="D3" i="12"/>
  <c r="L18" i="7"/>
  <c r="H421" i="2" s="1"/>
  <c r="C76" i="2"/>
  <c r="C384" i="2"/>
  <c r="C406" i="2"/>
  <c r="C423" i="2"/>
  <c r="C445" i="2"/>
  <c r="C468" i="2"/>
  <c r="C485" i="2"/>
  <c r="C507" i="2"/>
  <c r="C523" i="2"/>
  <c r="C545" i="2"/>
  <c r="C566" i="2"/>
  <c r="C582" i="2"/>
  <c r="C604" i="2"/>
  <c r="C621" i="2"/>
  <c r="C643" i="2"/>
  <c r="C665" i="2"/>
  <c r="C681" i="2"/>
  <c r="C704" i="2"/>
  <c r="C720" i="2"/>
  <c r="C740" i="2"/>
  <c r="C748" i="2"/>
  <c r="C755" i="2"/>
  <c r="C766" i="2"/>
  <c r="C774" i="2"/>
  <c r="C786" i="2"/>
  <c r="C796" i="2"/>
  <c r="C804" i="2"/>
  <c r="C815" i="2"/>
  <c r="C821" i="2"/>
  <c r="C832" i="2"/>
  <c r="C842" i="2"/>
  <c r="C850" i="2"/>
  <c r="C861" i="2"/>
  <c r="C869" i="2"/>
  <c r="C880" i="2"/>
  <c r="C890" i="2"/>
  <c r="C898" i="2"/>
  <c r="C909" i="2"/>
  <c r="C918" i="2"/>
  <c r="C929" i="2"/>
  <c r="C939" i="2"/>
  <c r="C947" i="2"/>
  <c r="C958" i="2"/>
  <c r="C966" i="2"/>
  <c r="C977" i="2"/>
  <c r="C987" i="2"/>
  <c r="C995" i="2"/>
  <c r="C1006" i="2"/>
  <c r="C1014" i="2"/>
  <c r="C1025" i="2"/>
  <c r="C1035" i="2"/>
  <c r="C1043" i="2"/>
  <c r="C1054" i="2"/>
  <c r="C1062" i="2"/>
  <c r="C1073" i="2"/>
  <c r="C1083" i="2"/>
  <c r="C1091" i="2"/>
  <c r="C1102" i="2"/>
  <c r="C1110" i="2"/>
  <c r="C1121" i="2"/>
  <c r="C1131" i="2"/>
  <c r="C1139" i="2"/>
  <c r="C1150" i="2"/>
  <c r="C1163" i="2"/>
  <c r="C1171" i="2"/>
  <c r="C1188" i="2"/>
  <c r="C1207" i="2"/>
  <c r="C1224" i="2"/>
  <c r="C1235" i="2"/>
  <c r="C1253" i="2"/>
  <c r="C1271" i="2"/>
  <c r="C1288" i="2"/>
  <c r="C1300" i="2"/>
  <c r="C1318" i="2"/>
  <c r="A5" i="8"/>
  <c r="C16" i="2"/>
  <c r="C27" i="2"/>
  <c r="C45" i="2"/>
  <c r="C63" i="2"/>
  <c r="C172" i="2"/>
  <c r="C161" i="2"/>
  <c r="C143" i="2"/>
  <c r="C124" i="2"/>
  <c r="C104" i="2"/>
  <c r="C94" i="2"/>
  <c r="C75" i="2"/>
  <c r="H561" i="2"/>
  <c r="H773" i="2"/>
  <c r="I31" i="7"/>
  <c r="H368" i="2" s="1"/>
  <c r="J37" i="8"/>
  <c r="H664" i="2" s="1"/>
  <c r="E13" i="9"/>
  <c r="H977" i="2" s="1"/>
  <c r="P41" i="8"/>
  <c r="H848" i="2" s="1"/>
  <c r="L19" i="7"/>
  <c r="H422" i="2" s="1"/>
  <c r="H768" i="2"/>
  <c r="H568" i="2"/>
  <c r="J36" i="8"/>
  <c r="H663" i="2" s="1"/>
  <c r="E79" i="11"/>
  <c r="H1320" i="2" s="1"/>
  <c r="H648" i="2"/>
  <c r="H772" i="2"/>
  <c r="F107" i="9"/>
  <c r="H1195" i="2" s="1"/>
  <c r="N28" i="8"/>
  <c r="H776" i="2" s="1"/>
  <c r="H1244" i="2"/>
  <c r="N30" i="8"/>
  <c r="Q30" i="8" s="1"/>
  <c r="H867" i="2" s="1"/>
  <c r="Q20" i="8"/>
  <c r="H860" i="2" s="1"/>
  <c r="Q31" i="8"/>
  <c r="H868" i="2" s="1"/>
  <c r="H783" i="2"/>
  <c r="H79" i="2"/>
  <c r="H58" i="2"/>
  <c r="H329" i="2"/>
  <c r="H360" i="2"/>
  <c r="Q26" i="8"/>
  <c r="H864" i="2" s="1"/>
  <c r="H780" i="2"/>
  <c r="E18" i="9"/>
  <c r="H982" i="2" s="1"/>
  <c r="E40" i="9"/>
  <c r="H1001" i="2" s="1"/>
  <c r="E35" i="9"/>
  <c r="H996" i="2" s="1"/>
  <c r="Q15" i="8"/>
  <c r="H855" i="2" s="1"/>
  <c r="H556" i="2"/>
  <c r="J15" i="8"/>
  <c r="H645" i="2" s="1"/>
  <c r="J13" i="8"/>
  <c r="H643" i="2" s="1"/>
  <c r="D87" i="9"/>
  <c r="H1081" i="2" s="1"/>
  <c r="H764" i="2"/>
  <c r="G71" i="4"/>
  <c r="C94" i="4"/>
  <c r="H71" i="2" s="1"/>
  <c r="C46" i="8"/>
  <c r="B38" i="7"/>
  <c r="B50" i="5"/>
  <c r="R31" i="8"/>
  <c r="H898" i="2" s="1"/>
  <c r="H658" i="2"/>
  <c r="H871" i="2"/>
  <c r="R34" i="8"/>
  <c r="H901" i="2" s="1"/>
  <c r="H646" i="2"/>
  <c r="R16" i="8"/>
  <c r="H886" i="2" s="1"/>
  <c r="J20" i="8"/>
  <c r="H650" i="2" s="1"/>
  <c r="C31" i="5"/>
  <c r="C36" i="5" s="1"/>
  <c r="H147" i="2" s="1"/>
  <c r="H170" i="2"/>
  <c r="L26" i="7"/>
  <c r="H429" i="2" s="1"/>
  <c r="R26" i="8"/>
  <c r="H894" i="2" s="1"/>
  <c r="E41" i="8"/>
  <c r="C21" i="9"/>
  <c r="H921" i="2" s="1"/>
  <c r="E73" i="9"/>
  <c r="H1110" i="2" s="1"/>
  <c r="D45" i="9"/>
  <c r="E15" i="14"/>
  <c r="D15" i="14" s="1"/>
  <c r="E149" i="11"/>
  <c r="H1325" i="2" s="1"/>
  <c r="G56" i="4"/>
  <c r="H107" i="2" s="1"/>
  <c r="D31" i="5"/>
  <c r="D36" i="5" s="1"/>
  <c r="F41" i="8"/>
  <c r="H548" i="2" s="1"/>
  <c r="F97" i="11"/>
  <c r="H1331" i="2" s="1"/>
  <c r="F61" i="11"/>
  <c r="H1328" i="2" s="1"/>
  <c r="C79" i="11"/>
  <c r="H1300" i="2" s="1"/>
  <c r="D13" i="14"/>
  <c r="H1002" i="2"/>
  <c r="M17" i="7"/>
  <c r="H442" i="2" s="1"/>
  <c r="G17" i="7"/>
  <c r="H310" i="2" s="1"/>
  <c r="C149" i="11"/>
  <c r="H1305" i="2" s="1"/>
  <c r="G30" i="8"/>
  <c r="H567" i="2" s="1"/>
  <c r="F78" i="11"/>
  <c r="H1329" i="2" s="1"/>
  <c r="R39" i="8"/>
  <c r="H906" i="2" s="1"/>
  <c r="D34" i="7"/>
  <c r="H261" i="2" s="1"/>
  <c r="E26" i="9"/>
  <c r="H987" i="2" s="1"/>
  <c r="R36" i="8"/>
  <c r="H903" i="2" s="1"/>
  <c r="F87" i="9"/>
  <c r="H1167" i="2" s="1"/>
  <c r="K41" i="8"/>
  <c r="H698" i="2" s="1"/>
  <c r="H69" i="2"/>
  <c r="D44" i="6"/>
  <c r="D46" i="6" s="1"/>
  <c r="Q32" i="8"/>
  <c r="H869" i="2" s="1"/>
  <c r="H918" i="2"/>
  <c r="E14" i="14"/>
  <c r="D14" i="14" s="1"/>
  <c r="J33" i="8"/>
  <c r="H579" i="2"/>
  <c r="R37" i="8"/>
  <c r="H904" i="2" s="1"/>
  <c r="R42" i="8"/>
  <c r="H909" i="2" s="1"/>
  <c r="R24" i="8"/>
  <c r="H892" i="2" s="1"/>
  <c r="Q28" i="8"/>
  <c r="H866" i="2" s="1"/>
  <c r="L14" i="7"/>
  <c r="H417" i="2" s="1"/>
  <c r="H777" i="2"/>
  <c r="H37" i="4"/>
  <c r="H95" i="4" s="1"/>
  <c r="I41" i="8"/>
  <c r="H638" i="2" s="1"/>
  <c r="G35" i="8"/>
  <c r="J35" i="8" s="1"/>
  <c r="H662" i="2" s="1"/>
  <c r="F44" i="11"/>
  <c r="H1327" i="2" s="1"/>
  <c r="F131" i="11"/>
  <c r="H1333" i="2" s="1"/>
  <c r="E92" i="9"/>
  <c r="H1043" i="2"/>
  <c r="H653" i="2"/>
  <c r="R25" i="8"/>
  <c r="H893" i="2" s="1"/>
  <c r="H651" i="2"/>
  <c r="R22" i="8"/>
  <c r="H891" i="2" s="1"/>
  <c r="H551" i="2"/>
  <c r="H174" i="2"/>
  <c r="H87" i="2"/>
  <c r="D15" i="12"/>
  <c r="J17" i="7"/>
  <c r="H376" i="2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I34" i="7" l="1"/>
  <c r="H371" i="2" s="1"/>
  <c r="P43" i="8"/>
  <c r="H850" i="2" s="1"/>
  <c r="G31" i="7"/>
  <c r="G34" i="7" s="1"/>
  <c r="H327" i="2" s="1"/>
  <c r="M31" i="7"/>
  <c r="M34" i="7" s="1"/>
  <c r="H459" i="2" s="1"/>
  <c r="R15" i="8"/>
  <c r="H885" i="2" s="1"/>
  <c r="K43" i="8"/>
  <c r="H700" i="2" s="1"/>
  <c r="E21" i="9"/>
  <c r="H985" i="2" s="1"/>
  <c r="R20" i="8"/>
  <c r="H890" i="2" s="1"/>
  <c r="D98" i="9"/>
  <c r="D99" i="9" s="1"/>
  <c r="H1093" i="2" s="1"/>
  <c r="C37" i="5"/>
  <c r="H148" i="2" s="1"/>
  <c r="G33" i="5"/>
  <c r="H171" i="2" s="1"/>
  <c r="D8" i="12"/>
  <c r="G79" i="4"/>
  <c r="G95" i="4" s="1"/>
  <c r="H120" i="2"/>
  <c r="H974" i="2"/>
  <c r="D46" i="9"/>
  <c r="H975" i="2" s="1"/>
  <c r="H143" i="2"/>
  <c r="H324" i="2"/>
  <c r="H456" i="2"/>
  <c r="R33" i="8"/>
  <c r="H900" i="2" s="1"/>
  <c r="H660" i="2"/>
  <c r="F98" i="9"/>
  <c r="F99" i="9" s="1"/>
  <c r="H1179" i="2" s="1"/>
  <c r="C42" i="5"/>
  <c r="C45" i="5" s="1"/>
  <c r="H156" i="2" s="1"/>
  <c r="F43" i="8"/>
  <c r="H550" i="2" s="1"/>
  <c r="E43" i="8"/>
  <c r="H520" i="2" s="1"/>
  <c r="H518" i="2"/>
  <c r="H390" i="2"/>
  <c r="C33" i="5"/>
  <c r="H144" i="2" s="1"/>
  <c r="G37" i="5"/>
  <c r="E45" i="9"/>
  <c r="H1129" i="2"/>
  <c r="E87" i="9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D21" i="12"/>
  <c r="D22" i="12" s="1"/>
  <c r="H153" i="2"/>
  <c r="H124" i="2"/>
  <c r="D5" i="12"/>
  <c r="D19" i="12" s="1"/>
  <c r="D11" i="12"/>
  <c r="D13" i="12"/>
  <c r="D10" i="12"/>
  <c r="D12" i="12"/>
  <c r="H175" i="2"/>
  <c r="G42" i="5"/>
  <c r="E46" i="9"/>
  <c r="H1007" i="2" s="1"/>
  <c r="H1006" i="2"/>
  <c r="E98" i="9"/>
  <c r="H1135" i="2" s="1"/>
  <c r="H1124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4" i="12" l="1"/>
  <c r="D23" i="12"/>
  <c r="C44" i="5"/>
  <c r="G45" i="5"/>
  <c r="H179" i="2" s="1"/>
  <c r="H176" i="2"/>
  <c r="G44" i="5"/>
  <c r="H178" i="2" s="1"/>
  <c r="E99" i="9"/>
  <c r="H113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E8" i="14" l="1"/>
  <c r="D8" i="14" s="1"/>
  <c r="H155" i="2"/>
  <c r="H45" i="5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<sst xmlns="http://schemas.openxmlformats.org/spreadsheetml/2006/main" count="4321" uniqueCount="1002">
  <si>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</si>
  <si>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</si>
  <si>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</si>
  <si>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</si>
  <si>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</si>
  <si>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</si>
  <si>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</si>
  <si>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</si>
  <si>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</si>
  <si>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</si>
  <si>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</si>
  <si>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</si>
  <si>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</si>
  <si>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</si>
  <si>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</si>
  <si>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</si>
  <si>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</si>
  <si>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</si>
  <si>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</si>
  <si>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</si>
  <si>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</si>
  <si>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</si>
  <si>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</si>
  <si>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</si>
  <si>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</si>
  <si>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</si>
  <si>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</si>
  <si>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</si>
  <si>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</si>
  <si>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</si>
  <si>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</si>
  <si>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</si>
  <si>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</si>
  <si>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</si>
  <si>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</si>
  <si>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</si>
  <si>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</si>
  <si>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</si>
  <si>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</si>
  <si>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</si>
  <si>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</si>
  <si>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</si>
  <si>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</si>
  <si>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</si>
  <si>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</si>
  <si>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</si>
  <si>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</si>
  <si>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</si>
  <si>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</si>
  <si>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</si>
  <si>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</si>
  <si>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</si>
  <si>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</si>
  <si>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</si>
  <si>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</si>
  <si>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</si>
  <si>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</si>
  <si>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</si>
  <si>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</si>
  <si>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</si>
  <si>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</si>
  <si>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</si>
  <si>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</si>
  <si>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</si>
  <si>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</si>
  <si>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</si>
  <si>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</si>
  <si>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</si>
  <si>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</si>
  <si>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</si>
  <si>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</si>
  <si>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</si>
  <si>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</si>
  <si>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</si>
  <si>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</si>
  <si>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</si>
  <si>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</si>
  <si>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</si>
  <si>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</si>
  <si>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</si>
  <si>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</si>
  <si>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</si>
  <si>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</si>
  <si>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</si>
  <si>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</si>
  <si>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</si>
  <si>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</si>
  <si>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</si>
  <si>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</si>
  <si>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</si>
  <si>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</si>
  <si>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</si>
  <si>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</si>
  <si>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</si>
  <si>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</si>
  <si>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</si>
  <si>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</si>
  <si>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</si>
  <si>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</si>
  <si>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</si>
  <si>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</si>
  <si>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</si>
  <si>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</si>
  <si>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</si>
  <si>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</si>
  <si>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</si>
  <si>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</si>
  <si>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</si>
  <si>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</si>
  <si>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</si>
  <si>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</si>
  <si>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</si>
  <si>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</si>
  <si>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</si>
  <si>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</si>
  <si>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</si>
  <si>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</si>
  <si>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</si>
  <si>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</si>
  <si>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</si>
  <si>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</si>
  <si>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</si>
  <si>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</si>
  <si>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</si>
  <si>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</si>
  <si>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</si>
  <si>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</si>
  <si>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</si>
  <si>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</si>
  <si>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</si>
  <si>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</si>
  <si>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</si>
  <si>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</si>
  <si>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</si>
  <si>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</si>
  <si>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</si>
  <si>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</si>
  <si>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</si>
  <si>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</si>
  <si>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</si>
  <si>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</si>
  <si>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</si>
  <si>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</si>
  <si>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</si>
  <si>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</si>
  <si>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</si>
  <si>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</si>
  <si>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</si>
  <si>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</si>
  <si>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</si>
  <si>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</si>
  <si>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</si>
  <si>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</si>
  <si>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</si>
  <si>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</si>
  <si>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</si>
  <si>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</si>
  <si>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</si>
  <si>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</si>
  <si>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</si>
  <si>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</si>
  <si>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</si>
  <si>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</si>
  <si>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</si>
  <si>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</si>
  <si>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</si>
  <si>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</si>
  <si>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</si>
  <si>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</si>
  <si>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</si>
  <si>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</si>
  <si>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</si>
  <si>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</si>
  <si>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</si>
  <si>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</si>
  <si>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</si>
  <si>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</si>
  <si>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</si>
  <si>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</si>
  <si>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</si>
  <si>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</si>
  <si>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</si>
  <si>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</si>
  <si>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</si>
  <si>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</si>
  <si>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</si>
  <si>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</si>
  <si>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</si>
  <si>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</si>
  <si>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</si>
  <si>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</si>
  <si>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</si>
  <si>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</si>
  <si>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</si>
  <si>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</si>
  <si>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</si>
  <si>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</si>
  <si>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</si>
  <si>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</si>
  <si>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</si>
  <si>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</si>
  <si>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</si>
  <si>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</si>
  <si>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</si>
  <si>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</si>
  <si>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</si>
  <si>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</si>
  <si>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</si>
  <si>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</si>
  <si>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</si>
  <si>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</si>
  <si>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</si>
  <si>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</si>
  <si>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</si>
  <si>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</si>
  <si>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</si>
  <si>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</si>
  <si>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</si>
  <si>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</si>
  <si>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</si>
  <si>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</si>
  <si>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</si>
  <si>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</si>
  <si>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</si>
  <si>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</si>
  <si>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</si>
  <si>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</si>
  <si>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</si>
  <si>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</si>
  <si>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</si>
  <si>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</si>
  <si>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</si>
  <si>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</si>
  <si>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</si>
  <si>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</si>
  <si>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</si>
  <si>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</si>
  <si>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</si>
  <si>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</si>
  <si>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</si>
  <si>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</si>
  <si>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</si>
  <si>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</si>
  <si>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</si>
  <si>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</si>
  <si>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</si>
  <si>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</si>
  <si>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</si>
  <si>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</si>
  <si>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</si>
  <si>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</si>
  <si>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</si>
  <si>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</si>
  <si>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</si>
  <si>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</si>
  <si>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</si>
  <si>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</si>
  <si>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</si>
  <si>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</si>
  <si>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</si>
  <si>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</si>
  <si>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</si>
  <si>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</si>
  <si>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</si>
  <si>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</si>
  <si>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</si>
  <si>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</si>
  <si>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</si>
  <si>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</si>
  <si>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</si>
  <si>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</si>
  <si>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</si>
  <si>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</si>
  <si>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</si>
  <si>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</si>
  <si>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</si>
  <si>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</si>
  <si>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</si>
  <si>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</si>
  <si>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</si>
  <si>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</si>
  <si>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</si>
  <si>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</si>
  <si>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</si>
  <si>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</si>
  <si>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</si>
  <si>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</si>
  <si>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</si>
  <si>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</si>
  <si>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</si>
  <si>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</si>
  <si>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</si>
  <si>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</si>
  <si>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</si>
  <si>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</si>
  <si>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</si>
  <si>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</si>
  <si>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</si>
  <si>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</si>
  <si>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</si>
  <si>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</si>
  <si>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</si>
  <si>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</si>
  <si>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</si>
  <si>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</si>
  <si>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</si>
  <si>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</si>
  <si>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</si>
  <si>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</si>
  <si>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</si>
  <si>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</si>
  <si>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</si>
  <si>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</si>
  <si>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</si>
  <si>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</si>
  <si>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</si>
  <si>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</si>
  <si>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</si>
  <si>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</si>
  <si>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</si>
  <si>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</si>
  <si>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</si>
  <si>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</si>
  <si>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</si>
  <si>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</si>
  <si>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</si>
  <si>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</si>
  <si>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</si>
  <si>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</si>
  <si>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</si>
  <si>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</si>
  <si>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</si>
  <si>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</si>
  <si>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</si>
  <si>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</si>
  <si>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</si>
  <si>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</si>
  <si>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</si>
  <si>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</si>
  <si>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</si>
  <si>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</si>
  <si>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</si>
  <si>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</si>
  <si>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</si>
  <si>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</si>
  <si>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</si>
  <si>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</si>
  <si>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</si>
  <si>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</si>
  <si>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</si>
  <si>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</si>
  <si>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</si>
  <si>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</si>
  <si>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</si>
  <si>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</si>
  <si>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</si>
  <si>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</si>
  <si>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</si>
  <si>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</si>
  <si>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</si>
  <si>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</si>
  <si>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</si>
  <si>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</si>
  <si>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</si>
  <si>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</si>
  <si>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</si>
  <si>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</si>
  <si>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</si>
  <si>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</si>
  <si>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</si>
  <si>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</si>
  <si>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</si>
  <si>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</si>
  <si>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</si>
  <si>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</si>
  <si>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</si>
  <si>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</si>
  <si>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</si>
  <si>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</si>
  <si>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</si>
  <si>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</si>
  <si>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</si>
  <si>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</si>
  <si>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</si>
  <si>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</si>
  <si>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</si>
  <si>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</si>
  <si>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</si>
  <si>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</si>
  <si>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</si>
  <si>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</si>
  <si>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</si>
  <si>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</si>
  <si>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</si>
  <si>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</si>
  <si>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</si>
  <si>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</si>
  <si>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</si>
  <si>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</si>
  <si>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</si>
  <si>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</si>
  <si>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</si>
  <si>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</si>
  <si>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</si>
  <si>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</si>
  <si>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</si>
  <si>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</si>
  <si>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</si>
  <si>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</si>
  <si>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</si>
  <si>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</si>
  <si>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</si>
  <si>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</si>
  <si>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</si>
  <si>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</si>
  <si>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</si>
  <si>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</si>
  <si>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</si>
  <si>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</si>
  <si>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</si>
  <si>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</si>
  <si>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</si>
  <si>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</si>
  <si>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</si>
  <si>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</si>
  <si>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</si>
  <si>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</si>
  <si>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</si>
  <si>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</si>
  <si>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</si>
  <si>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</si>
  <si>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</si>
  <si>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</si>
  <si>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</si>
  <si>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</si>
  <si>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</si>
  <si>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</si>
  <si>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</si>
  <si>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</si>
  <si>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</si>
  <si>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</si>
  <si>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</si>
  <si>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</si>
  <si>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</si>
  <si>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</si>
  <si>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</si>
  <si>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</si>
  <si>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</si>
  <si>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</si>
  <si>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</si>
  <si>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</si>
  <si>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</si>
  <si>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</si>
  <si>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</si>
  <si>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</si>
  <si>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</si>
  <si>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</si>
  <si>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</si>
  <si>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</si>
  <si>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</si>
  <si>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</si>
  <si>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</si>
  <si>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</si>
  <si>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</si>
  <si>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</si>
  <si>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</si>
  <si>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</si>
  <si>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</si>
  <si>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</si>
  <si>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</si>
  <si>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</si>
  <si>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</si>
  <si>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</si>
  <si>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</si>
  <si>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</si>
  <si>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</si>
  <si>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</si>
  <si>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</si>
  <si>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</si>
  <si>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</si>
  <si>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</si>
  <si>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</si>
  <si>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</si>
  <si>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</si>
  <si>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</si>
  <si>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</si>
  <si>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</si>
  <si>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</si>
  <si>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</si>
  <si>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</si>
  <si>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</si>
  <si>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</si>
  <si>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</si>
  <si>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</si>
  <si>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</si>
  <si>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</si>
  <si>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</si>
  <si>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</si>
  <si>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</si>
  <si>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</si>
  <si>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</si>
  <si>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</si>
  <si>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</si>
  <si>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</si>
  <si>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</si>
  <si>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</si>
  <si>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</si>
  <si>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</si>
  <si>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</si>
  <si>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</si>
  <si>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</si>
  <si>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</si>
  <si>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</si>
  <si>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</si>
  <si>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</si>
  <si>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</si>
  <si>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</si>
  <si>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</si>
  <si>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</si>
  <si>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</si>
  <si>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</si>
  <si>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</si>
  <si>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</si>
  <si>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</si>
  <si>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</si>
  <si>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</si>
  <si>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</si>
  <si>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</si>
  <si>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</si>
  <si>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</si>
  <si>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</si>
  <si>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</si>
  <si>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</si>
  <si>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</si>
  <si>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</si>
  <si>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</si>
  <si>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</si>
  <si>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</si>
  <si>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</si>
  <si>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</si>
  <si>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</si>
  <si>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</si>
  <si>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</si>
  <si>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</si>
  <si>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</si>
  <si>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</si>
  <si>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</si>
  <si>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</si>
  <si>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</si>
  <si>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</si>
  <si>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</si>
  <si>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</si>
  <si>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</si>
  <si>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</si>
  <si>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</si>
  <si>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</si>
  <si>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</si>
  <si>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</si>
  <si>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</si>
  <si>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</si>
  <si>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</si>
  <si>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</si>
  <si>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</si>
  <si>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</si>
  <si>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</si>
  <si>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</si>
  <si>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</si>
  <si>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</si>
  <si>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</si>
  <si>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</si>
  <si>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</si>
  <si>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</si>
  <si>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</si>
  <si>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</si>
  <si>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</si>
  <si>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</si>
  <si>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</si>
  <si>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</si>
  <si>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</si>
  <si>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</si>
  <si>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</si>
  <si>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</si>
  <si>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</si>
  <si>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</si>
  <si>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</si>
  <si>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</si>
  <si>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</si>
  <si>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</si>
  <si>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</si>
  <si>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</si>
  <si>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</si>
  <si>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</si>
  <si>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</si>
  <si>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</si>
  <si>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</si>
  <si>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</si>
  <si>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</si>
  <si>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</si>
  <si>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</si>
  <si>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</si>
  <si>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</si>
  <si>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</si>
  <si>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</si>
  <si>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</si>
  <si>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</si>
  <si>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</si>
  <si>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</si>
  <si>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</si>
  <si>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</si>
  <si>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</si>
  <si>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</si>
  <si>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</si>
  <si>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</si>
  <si>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</si>
  <si>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</si>
  <si>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</si>
  <si>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</si>
  <si>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</si>
  <si>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</si>
  <si>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</si>
  <si>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</si>
  <si>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</si>
  <si>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</si>
  <si>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</si>
  <si>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</si>
  <si>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</si>
  <si>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</si>
  <si>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</si>
  <si>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</si>
  <si>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</si>
  <si>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</si>
  <si>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</si>
  <si>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</si>
  <si>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</si>
  <si>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</si>
  <si>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</si>
  <si>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</si>
  <si>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</si>
  <si>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</si>
  <si>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</si>
  <si>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</si>
  <si>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</si>
  <si>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</si>
  <si>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</si>
  <si>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</si>
  <si>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</si>
  <si>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</si>
  <si>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</si>
  <si>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</si>
  <si>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</si>
  <si>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</si>
  <si>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</si>
  <si>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</si>
  <si>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</si>
  <si>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</si>
  <si>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</si>
  <si>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</si>
  <si>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</si>
  <si>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</si>
  <si>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</si>
  <si>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</si>
  <si>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</si>
  <si>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</si>
  <si>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</si>
  <si>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</si>
  <si>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</si>
  <si>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</si>
  <si>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</si>
  <si>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</si>
  <si>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</si>
  <si>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</si>
  <si>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</si>
  <si>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</si>
  <si>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</si>
  <si>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</si>
  <si>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</si>
  <si>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</si>
  <si>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</si>
  <si>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</si>
  <si>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</si>
  <si>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</si>
  <si>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</si>
  <si>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</si>
  <si>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</si>
  <si>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</si>
  <si>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</si>
  <si>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</si>
  <si>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</si>
  <si>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</si>
  <si>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</si>
  <si>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</si>
  <si>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</si>
  <si>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</si>
  <si>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</si>
  <si>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</si>
  <si>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</si>
  <si>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</si>
  <si>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</si>
  <si>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</si>
  <si>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</si>
  <si>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</si>
  <si>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</si>
  <si>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</si>
  <si>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</si>
  <si>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</si>
  <si>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</si>
  <si>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</si>
  <si>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</si>
  <si>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</si>
  <si>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</si>
  <si>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</si>
  <si>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</si>
  <si>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</si>
  <si>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</si>
  <si>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</si>
  <si>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</si>
  <si>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</si>
  <si>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</si>
  <si>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</si>
  <si>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</si>
  <si>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</si>
  <si>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</si>
  <si>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</si>
  <si>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</si>
  <si>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</si>
  <si>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</si>
  <si>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</si>
  <si>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</si>
  <si>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</si>
  <si>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</si>
  <si>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</si>
  <si>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</si>
  <si>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</si>
  <si>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</si>
  <si>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</si>
  <si>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</si>
  <si>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</si>
  <si>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</si>
  <si>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</si>
  <si>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</si>
  <si>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</si>
  <si>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</si>
  <si>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</si>
  <si>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</si>
  <si>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</si>
  <si>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</si>
  <si>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</si>
  <si>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</si>
  <si>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</si>
  <si>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</si>
  <si>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</si>
  <si>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</si>
  <si>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</si>
  <si>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</si>
  <si>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</si>
  <si>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</si>
  <si>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</si>
  <si>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</si>
  <si>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</si>
  <si>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</si>
  <si>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</si>
  <si>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</si>
  <si>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</si>
  <si>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</si>
  <si>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</si>
  <si>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</si>
  <si>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</si>
  <si>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</si>
  <si>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</si>
  <si>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</si>
  <si>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</si>
  <si>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</si>
  <si>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</si>
  <si>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</si>
  <si>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</si>
  <si>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</si>
  <si>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</si>
  <si>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</si>
  <si>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</si>
  <si>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</si>
  <si>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</si>
  <si>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</si>
  <si>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</si>
  <si>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</si>
  <si>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</si>
  <si>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</si>
  <si>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</si>
  <si>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</si>
  <si>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</si>
  <si>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</si>
  <si>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</si>
  <si>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</si>
  <si>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</si>
  <si>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</si>
  <si>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</si>
  <si>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</si>
  <si>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</si>
  <si>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</si>
  <si>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</si>
  <si>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</si>
  <si>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</si>
  <si>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</si>
  <si>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</si>
  <si>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</si>
  <si>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</si>
  <si>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</si>
  <si>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</si>
  <si>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</si>
  <si>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</si>
  <si>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</si>
  <si>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</si>
  <si>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</si>
  <si>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</si>
  <si>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</si>
  <si>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</si>
  <si>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</si>
  <si>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</si>
  <si>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</si>
  <si>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</si>
  <si>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</si>
  <si>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</si>
  <si>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</si>
  <si>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</si>
  <si>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</si>
  <si>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</si>
  <si>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</si>
  <si>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</si>
  <si>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</si>
  <si>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</si>
  <si>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</si>
  <si>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</si>
  <si>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</si>
  <si>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</si>
  <si>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</si>
  <si>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</si>
  <si>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</si>
  <si>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</si>
  <si>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</si>
  <si>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</si>
  <si>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</si>
  <si>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</si>
  <si>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</si>
  <si>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</si>
  <si>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</si>
  <si>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</si>
  <si>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</si>
  <si>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</si>
  <si>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</si>
  <si>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</si>
  <si>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</si>
  <si>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</si>
  <si>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</si>
  <si>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</si>
  <si>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</si>
  <si>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</si>
  <si>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</si>
  <si>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</si>
  <si>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</si>
  <si>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</si>
  <si>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</si>
  <si>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</si>
  <si>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</si>
  <si>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</si>
  <si>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</si>
  <si>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</si>
  <si>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</si>
  <si>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</si>
  <si>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</si>
  <si>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</si>
  <si>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</si>
  <si>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</si>
  <si>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</si>
  <si>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</si>
  <si>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</si>
  <si>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</si>
  <si>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</si>
  <si>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</si>
  <si>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</si>
  <si>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</si>
  <si>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</si>
  <si>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</si>
  <si>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</si>
  <si>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</si>
  <si>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</si>
  <si>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</si>
  <si>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</si>
  <si>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</si>
  <si>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</si>
  <si>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</si>
  <si>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</si>
  <si>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</si>
  <si>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</si>
  <si>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</si>
  <si>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</si>
  <si>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</si>
  <si>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</si>
  <si>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</si>
  <si>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</si>
  <si>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</si>
  <si>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</si>
  <si>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</si>
  <si>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</si>
  <si>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</si>
  <si>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</si>
  <si>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</si>
  <si>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</si>
  <si>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</si>
  <si>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</si>
  <si>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</si>
  <si>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</si>
  <si>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</si>
  <si>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</si>
  <si>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</si>
  <si>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</si>
  <si>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</si>
  <si>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</si>
  <si>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</si>
  <si>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</si>
  <si>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</si>
  <si>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</si>
  <si>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</si>
  <si>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</si>
  <si>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</si>
  <si>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</si>
  <si>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</si>
  <si>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</si>
  <si>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</si>
  <si>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</si>
  <si>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</si>
  <si>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</si>
  <si>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</si>
  <si>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</si>
  <si>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</si>
  <si>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</si>
  <si>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</si>
  <si>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</si>
  <si>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</si>
  <si>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</si>
  <si>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</si>
  <si>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</si>
  <si>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</si>
  <si>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</si>
  <si>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</si>
  <si>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</si>
  <si>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</si>
  <si>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</si>
  <si>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</si>
  <si>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</si>
  <si>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</si>
  <si>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</si>
  <si>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</si>
  <si>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</si>
  <si>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</si>
  <si>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</si>
  <si>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</si>
  <si>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</si>
  <si>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</si>
  <si>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</si>
  <si>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</si>
  <si>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</si>
  <si>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</si>
  <si>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</si>
  <si>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</si>
  <si>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</si>
  <si>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</si>
  <si>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</si>
  <si>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</si>
  <si>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</si>
  <si>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</si>
  <si>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</si>
  <si>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</si>
  <si>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</si>
  <si>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</si>
  <si>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</si>
  <si>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</si>
  <si>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</si>
  <si>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</si>
  <si>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</si>
  <si>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</si>
  <si>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</si>
  <si>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</si>
  <si>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</si>
  <si>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</si>
  <si>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</si>
  <si>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</si>
  <si>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</si>
  <si>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</si>
  <si>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</si>
  <si>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</si>
  <si>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</si>
  <si>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</si>
  <si>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СЛЪНЦЕ СТАРА ЗАГОРА-ТАБАК АД</t>
  </si>
  <si>
    <t>833045174</t>
  </si>
  <si>
    <t>Изпълнителен директор</t>
  </si>
  <si>
    <t>СТАРА ЗАГОРА, ул. СТАМО ПУЛЕВ 1</t>
  </si>
  <si>
    <t>+359 42 230 117</t>
  </si>
  <si>
    <t>office@slancetabac.bg</t>
  </si>
  <si>
    <t>www.slancetabac.bg</t>
  </si>
  <si>
    <t>infostock.bg</t>
  </si>
  <si>
    <t>Гл.счетоводител</t>
  </si>
  <si>
    <t>ДЕСИСЛАВА ЙОРДАНОВА</t>
  </si>
  <si>
    <t>инж.ТИНКО ВАСИЛЕВ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</si>
</sst>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49" fontId="3" fillId="0" borderId="0" xfId="11" applyNumberFormat="1" applyFont="1" applyAlignment="1">
      <alignment vertical="center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49" fontId="3" fillId="0" borderId="0" xfId="11" applyNumberFormat="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ColWidth="9.1796875" defaultRowHeight="15.5"/>
  <cols>
    <col min="1" max="1" width="30.81640625" style="608" customWidth="1"/>
    <col min="2" max="2" width="65.81640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46098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ДЕСИСЛАВА ЙОРДАНОВА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46098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1001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81640625" customWidth="1"/>
    <col min="5" max="5" width="19.1796875" customWidth="1"/>
    <col min="6" max="6" width="52.179687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СЛЪНЦЕ СТАРА ЗАГОРА-ТАБАК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31086</v>
      </c>
      <c r="D6" s="625">
        <f t="shared" ref="D6:D15" si="0">C6-E6</f>
        <v>0</v>
      </c>
      <c r="E6" s="596">
        <f>'1-Баланс'!G95</f>
        <v>31086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28394</v>
      </c>
      <c r="D7" s="625">
        <f t="shared" si="0"/>
        <v>25566</v>
      </c>
      <c r="E7" s="596">
        <f>'1-Баланс'!G18</f>
        <v>2828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-177</v>
      </c>
      <c r="D8" s="625">
        <f t="shared" si="0"/>
        <v>0</v>
      </c>
      <c r="E8" s="596">
        <f>ABS('2-Отчет за доходите'!C44)-ABS('2-Отчет за доходите'!G44)</f>
        <v>-177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8</v>
      </c>
      <c r="D9" s="625">
        <f t="shared" si="0"/>
        <v>0</v>
      </c>
      <c r="E9" s="596">
        <f>'3-Отчет за паричния поток'!C45</f>
        <v>8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1380</v>
      </c>
      <c r="D10" s="625">
        <f t="shared" si="0"/>
        <v>0</v>
      </c>
      <c r="E10" s="596">
        <f>'3-Отчет за паричния поток'!C46</f>
        <v>1380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28394</v>
      </c>
      <c r="D11" s="625">
        <f t="shared" si="0"/>
        <v>0</v>
      </c>
      <c r="E11" s="596">
        <f>'4-Отчет за собствения капитал'!L34</f>
        <v>28394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179687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-8.9711099847947284E-2</v>
      </c>
      <c r="E3" s="621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-6.2337113474677745E-3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-6.5750371471025262E-2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-5.6938814900598343E-3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1.0076491585925549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10.12590799031477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8.468523002421307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7.6598062953995161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1.6707021791767553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8.1897804159229592E-2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6.3469085762079394E-2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6.1665565102445474E-2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9.4808762414594627E-2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8.6598468764073858E-2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17</v>
      </c>
      <c r="E21" s="618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5.987180390223287E-4</v>
      </c>
    </row>
    <row r="23" spans="1:5" ht="31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9.2105263157894732E-2</v>
      </c>
    </row>
    <row r="24" spans="1:5" ht="31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14.791208791208792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1796875" style="87" customWidth="1"/>
    <col min="4" max="4" width="14.1796875" style="87" bestFit="1" customWidth="1"/>
    <col min="5" max="5" width="16.81640625" style="87" bestFit="1" customWidth="1"/>
    <col min="6" max="6" width="53.1796875" style="87" customWidth="1"/>
    <col min="7" max="7" width="16" style="87" bestFit="1" customWidth="1"/>
    <col min="8" max="8" width="15.81640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СЛЪНЦЕ СТАРА ЗАГОРА-ТАБАК АД</v>
      </c>
      <c r="B3" s="627" t="str">
        <f t="shared" ref="B3:B34" si="1">pdeBulstat</f>
        <v>833045174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5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СЛЪНЦЕ СТАРА ЗАГОРА-ТАБАК АД</v>
      </c>
      <c r="B4" s="627" t="str">
        <f t="shared" si="1"/>
        <v>833045174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760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СЛЪНЦЕ СТАРА ЗАГОРА-ТАБАК АД</v>
      </c>
      <c r="B5" s="627" t="str">
        <f t="shared" si="1"/>
        <v>833045174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75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СЛЪНЦЕ СТАРА ЗАГОРА-ТАБАК АД</v>
      </c>
      <c r="B6" s="627" t="str">
        <f t="shared" si="1"/>
        <v>833045174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75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СЛЪНЦЕ СТАРА ЗАГОРА-ТАБАК АД</v>
      </c>
      <c r="B7" s="627" t="str">
        <f t="shared" si="1"/>
        <v>833045174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111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СЛЪНЦЕ СТАРА ЗАГОРА-ТАБАК АД</v>
      </c>
      <c r="B8" s="627" t="str">
        <f t="shared" si="1"/>
        <v>833045174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64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СЛЪНЦЕ СТАРА ЗАГОРА-ТАБАК АД</v>
      </c>
      <c r="B9" s="627" t="str">
        <f t="shared" si="1"/>
        <v>833045174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156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СЛЪНЦЕ СТАРА ЗАГОРА-ТАБАК АД</v>
      </c>
      <c r="B10" s="627" t="str">
        <f t="shared" si="1"/>
        <v>833045174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СЛЪНЦЕ СТАРА ЗАГОРА-ТАБАК АД</v>
      </c>
      <c r="B11" s="627" t="str">
        <f t="shared" si="1"/>
        <v>833045174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1246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СЛЪНЦЕ СТАРА ЗАГОРА-ТАБАК АД</v>
      </c>
      <c r="B12" s="627" t="str">
        <f t="shared" si="1"/>
        <v>833045174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21476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СЛЪНЦЕ СТАРА ЗАГОРА-ТАБАК АД</v>
      </c>
      <c r="B13" s="627" t="str">
        <f t="shared" si="1"/>
        <v>833045174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СЛЪНЦЕ СТАРА ЗАГОРА-ТАБАК АД</v>
      </c>
      <c r="B14" s="627" t="str">
        <f t="shared" si="1"/>
        <v>833045174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СЛЪНЦЕ СТАРА ЗАГОРА-ТАБАК АД</v>
      </c>
      <c r="B15" s="627" t="str">
        <f t="shared" si="1"/>
        <v>833045174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СЛЪНЦЕ СТАРА ЗАГОРА-ТАБАК АД</v>
      </c>
      <c r="B16" s="627" t="str">
        <f t="shared" si="1"/>
        <v>833045174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СЛЪНЦЕ СТАРА ЗАГОРА-ТАБАК АД</v>
      </c>
      <c r="B17" s="627" t="str">
        <f t="shared" si="1"/>
        <v>833045174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СЛЪНЦЕ СТАРА ЗАГОРА-ТАБАК АД</v>
      </c>
      <c r="B18" s="627" t="str">
        <f t="shared" si="1"/>
        <v>833045174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СЛЪНЦЕ СТАРА ЗАГОРА-ТАБАК АД</v>
      </c>
      <c r="B19" s="627" t="str">
        <f t="shared" si="1"/>
        <v>833045174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СЛЪНЦЕ СТАРА ЗАГОРА-ТАБАК АД</v>
      </c>
      <c r="B20" s="627" t="str">
        <f t="shared" si="1"/>
        <v>833045174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СЛЪНЦЕ СТАРА ЗАГОРА-ТАБАК АД</v>
      </c>
      <c r="B21" s="627" t="str">
        <f t="shared" si="1"/>
        <v>833045174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СЛЪНЦЕ СТАРА ЗАГОРА-ТАБАК АД</v>
      </c>
      <c r="B22" s="627" t="str">
        <f t="shared" si="1"/>
        <v>833045174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СЛЪНЦЕ СТАРА ЗАГОРА-ТАБАК АД</v>
      </c>
      <c r="B23" s="627" t="str">
        <f t="shared" si="1"/>
        <v>833045174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СЛЪНЦЕ СТАРА ЗАГОРА-ТАБАК АД</v>
      </c>
      <c r="B24" s="627" t="str">
        <f t="shared" si="1"/>
        <v>833045174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СЛЪНЦЕ СТАРА ЗАГОРА-ТАБАК АД</v>
      </c>
      <c r="B25" s="627" t="str">
        <f t="shared" si="1"/>
        <v>833045174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СЛЪНЦЕ СТАРА ЗАГОРА-ТАБАК АД</v>
      </c>
      <c r="B26" s="627" t="str">
        <f t="shared" si="1"/>
        <v>833045174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СЛЪНЦЕ СТАРА ЗАГОРА-ТАБАК АД</v>
      </c>
      <c r="B27" s="627" t="str">
        <f t="shared" si="1"/>
        <v>833045174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СЛЪНЦЕ СТАРА ЗАГОРА-ТАБАК АД</v>
      </c>
      <c r="B28" s="627" t="str">
        <f t="shared" si="1"/>
        <v>833045174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СЛЪНЦЕ СТАРА ЗАГОРА-ТАБАК АД</v>
      </c>
      <c r="B29" s="627" t="str">
        <f t="shared" si="1"/>
        <v>833045174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СЛЪНЦЕ СТАРА ЗАГОРА-ТАБАК АД</v>
      </c>
      <c r="B30" s="627" t="str">
        <f t="shared" si="1"/>
        <v>833045174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СЛЪНЦЕ СТАРА ЗАГОРА-ТАБАК АД</v>
      </c>
      <c r="B31" s="627" t="str">
        <f t="shared" si="1"/>
        <v>833045174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СЛЪНЦЕ СТАРА ЗАГОРА-ТАБАК АД</v>
      </c>
      <c r="B32" s="627" t="str">
        <f t="shared" si="1"/>
        <v>833045174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СЛЪНЦЕ СТАРА ЗАГОРА-ТАБАК АД</v>
      </c>
      <c r="B33" s="627" t="str">
        <f t="shared" si="1"/>
        <v>833045174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СЛЪНЦЕ СТАРА ЗАГОРА-ТАБАК АД</v>
      </c>
      <c r="B34" s="627" t="str">
        <f t="shared" si="1"/>
        <v>833045174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СЛЪНЦЕ СТАРА ЗАГОРА-ТАБАК АД</v>
      </c>
      <c r="B35" s="627" t="str">
        <f t="shared" ref="B35:B66" si="4">pdeBulstat</f>
        <v>833045174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СЛЪНЦЕ СТАРА ЗАГОРА-ТАБАК АД</v>
      </c>
      <c r="B36" s="627" t="str">
        <f t="shared" si="4"/>
        <v>833045174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СЛЪНЦЕ СТАРА ЗАГОРА-ТАБАК АД</v>
      </c>
      <c r="B37" s="627" t="str">
        <f t="shared" si="4"/>
        <v>833045174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СЛЪНЦЕ СТАРА ЗАГОРА-ТАБАК АД</v>
      </c>
      <c r="B38" s="627" t="str">
        <f t="shared" si="4"/>
        <v>833045174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СЛЪНЦЕ СТАРА ЗАГОРА-ТАБАК АД</v>
      </c>
      <c r="B39" s="627" t="str">
        <f t="shared" si="4"/>
        <v>833045174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СЛЪНЦЕ СТАРА ЗАГОРА-ТАБАК АД</v>
      </c>
      <c r="B40" s="627" t="str">
        <f t="shared" si="4"/>
        <v>833045174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СЛЪНЦЕ СТАРА ЗАГОРА-ТАБАК АД</v>
      </c>
      <c r="B41" s="627" t="str">
        <f t="shared" si="4"/>
        <v>833045174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22722</v>
      </c>
    </row>
    <row r="42" spans="1:8">
      <c r="A42" s="627" t="str">
        <f t="shared" si="3"/>
        <v>СЛЪНЦЕ СТАРА ЗАГОРА-ТАБАК АД</v>
      </c>
      <c r="B42" s="627" t="str">
        <f t="shared" si="4"/>
        <v>833045174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1322</v>
      </c>
    </row>
    <row r="43" spans="1:8">
      <c r="A43" s="627" t="str">
        <f t="shared" si="3"/>
        <v>СЛЪНЦЕ СТАРА ЗАГОРА-ТАБАК АД</v>
      </c>
      <c r="B43" s="627" t="str">
        <f t="shared" si="4"/>
        <v>833045174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43</v>
      </c>
    </row>
    <row r="44" spans="1:8">
      <c r="A44" s="627" t="str">
        <f t="shared" si="3"/>
        <v>СЛЪНЦЕ СТАРА ЗАГОРА-ТАБАК АД</v>
      </c>
      <c r="B44" s="627" t="str">
        <f t="shared" si="4"/>
        <v>833045174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СЛЪНЦЕ СТАРА ЗАГОРА-ТАБАК АД</v>
      </c>
      <c r="B45" s="627" t="str">
        <f t="shared" si="4"/>
        <v>833045174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4</v>
      </c>
    </row>
    <row r="46" spans="1:8">
      <c r="A46" s="627" t="str">
        <f t="shared" si="3"/>
        <v>СЛЪНЦЕ СТАРА ЗАГОРА-ТАБАК АД</v>
      </c>
      <c r="B46" s="627" t="str">
        <f t="shared" si="4"/>
        <v>833045174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СЛЪНЦЕ СТАРА ЗАГОРА-ТАБАК АД</v>
      </c>
      <c r="B47" s="627" t="str">
        <f t="shared" si="4"/>
        <v>833045174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СЛЪНЦЕ СТАРА ЗАГОРА-ТАБАК АД</v>
      </c>
      <c r="B48" s="627" t="str">
        <f t="shared" si="4"/>
        <v>833045174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1369</v>
      </c>
    </row>
    <row r="49" spans="1:8">
      <c r="A49" s="627" t="str">
        <f t="shared" si="3"/>
        <v>СЛЪНЦЕ СТАРА ЗАГОРА-ТАБАК АД</v>
      </c>
      <c r="B49" s="627" t="str">
        <f t="shared" si="4"/>
        <v>833045174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СЛЪНЦЕ СТАРА ЗАГОРА-ТАБАК АД</v>
      </c>
      <c r="B50" s="627" t="str">
        <f t="shared" si="4"/>
        <v>833045174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633</v>
      </c>
    </row>
    <row r="51" spans="1:8">
      <c r="A51" s="627" t="str">
        <f t="shared" si="3"/>
        <v>СЛЪНЦЕ СТАРА ЗАГОРА-ТАБАК АД</v>
      </c>
      <c r="B51" s="627" t="str">
        <f t="shared" si="4"/>
        <v>833045174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9</v>
      </c>
    </row>
    <row r="52" spans="1:8">
      <c r="A52" s="627" t="str">
        <f t="shared" si="3"/>
        <v>СЛЪНЦЕ СТАРА ЗАГОРА-ТАБАК АД</v>
      </c>
      <c r="B52" s="627" t="str">
        <f t="shared" si="4"/>
        <v>833045174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СЛЪНЦЕ СТАРА ЗАГОРА-ТАБАК АД</v>
      </c>
      <c r="B53" s="627" t="str">
        <f t="shared" si="4"/>
        <v>833045174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СЛЪНЦЕ СТАРА ЗАГОРА-ТАБАК АД</v>
      </c>
      <c r="B54" s="627" t="str">
        <f t="shared" si="4"/>
        <v>833045174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СЛЪНЦЕ СТАРА ЗАГОРА-ТАБАК АД</v>
      </c>
      <c r="B55" s="627" t="str">
        <f t="shared" si="4"/>
        <v>833045174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СЛЪНЦЕ СТАРА ЗАГОРА-ТАБАК АД</v>
      </c>
      <c r="B56" s="627" t="str">
        <f t="shared" si="4"/>
        <v>833045174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26</v>
      </c>
    </row>
    <row r="57" spans="1:8">
      <c r="A57" s="627" t="str">
        <f t="shared" si="3"/>
        <v>СЛЪНЦЕ СТАРА ЗАГОРА-ТАБАК АД</v>
      </c>
      <c r="B57" s="627" t="str">
        <f t="shared" si="4"/>
        <v>833045174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668</v>
      </c>
    </row>
    <row r="58" spans="1:8">
      <c r="A58" s="627" t="str">
        <f t="shared" si="3"/>
        <v>СЛЪНЦЕ СТАРА ЗАГОРА-ТАБАК АД</v>
      </c>
      <c r="B58" s="627" t="str">
        <f t="shared" si="4"/>
        <v>833045174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СЛЪНЦЕ СТАРА ЗАГОРА-ТАБАК АД</v>
      </c>
      <c r="B59" s="627" t="str">
        <f t="shared" si="4"/>
        <v>833045174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СЛЪНЦЕ СТАРА ЗАГОРА-ТАБАК АД</v>
      </c>
      <c r="B60" s="627" t="str">
        <f t="shared" si="4"/>
        <v>833045174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СЛЪНЦЕ СТАРА ЗАГОРА-ТАБАК АД</v>
      </c>
      <c r="B61" s="627" t="str">
        <f t="shared" si="4"/>
        <v>833045174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СЛЪНЦЕ СТАРА ЗАГОРА-ТАБАК АД</v>
      </c>
      <c r="B62" s="627" t="str">
        <f t="shared" si="4"/>
        <v>833045174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СЛЪНЦЕ СТАРА ЗАГОРА-ТАБАК АД</v>
      </c>
      <c r="B63" s="627" t="str">
        <f t="shared" si="4"/>
        <v>833045174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4947</v>
      </c>
    </row>
    <row r="64" spans="1:8">
      <c r="A64" s="627" t="str">
        <f t="shared" si="3"/>
        <v>СЛЪНЦЕ СТАРА ЗАГОРА-ТАБАК АД</v>
      </c>
      <c r="B64" s="627" t="str">
        <f t="shared" si="4"/>
        <v>833045174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4947</v>
      </c>
    </row>
    <row r="65" spans="1:8">
      <c r="A65" s="627" t="str">
        <f t="shared" si="3"/>
        <v>СЛЪНЦЕ СТАРА ЗАГОРА-ТАБАК АД</v>
      </c>
      <c r="B65" s="627" t="str">
        <f t="shared" si="4"/>
        <v>833045174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1</v>
      </c>
    </row>
    <row r="66" spans="1:8">
      <c r="A66" s="627" t="str">
        <f t="shared" si="3"/>
        <v>СЛЪНЦЕ СТАРА ЗАГОРА-ТАБАК АД</v>
      </c>
      <c r="B66" s="627" t="str">
        <f t="shared" si="4"/>
        <v>833045174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1379</v>
      </c>
    </row>
    <row r="67" spans="1:8">
      <c r="A67" s="627" t="str">
        <f t="shared" ref="A67:A98" si="6">pdeName</f>
        <v>СЛЪНЦЕ СТАРА ЗАГОРА-ТАБАК АД</v>
      </c>
      <c r="B67" s="627" t="str">
        <f t="shared" ref="B67:B98" si="7">pdeBulstat</f>
        <v>833045174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СЛЪНЦЕ СТАРА ЗАГОРА-ТАБАК АД</v>
      </c>
      <c r="B68" s="627" t="str">
        <f t="shared" si="7"/>
        <v>833045174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СЛЪНЦЕ СТАРА ЗАГОРА-ТАБАК АД</v>
      </c>
      <c r="B69" s="627" t="str">
        <f t="shared" si="7"/>
        <v>833045174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1380</v>
      </c>
    </row>
    <row r="70" spans="1:8">
      <c r="A70" s="627" t="str">
        <f t="shared" si="6"/>
        <v>СЛЪНЦЕ СТАРА ЗАГОРА-ТАБАК АД</v>
      </c>
      <c r="B70" s="627" t="str">
        <f t="shared" si="7"/>
        <v>833045174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СЛЪНЦЕ СТАРА ЗАГОРА-ТАБАК АД</v>
      </c>
      <c r="B71" s="627" t="str">
        <f t="shared" si="7"/>
        <v>833045174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8364</v>
      </c>
    </row>
    <row r="72" spans="1:8">
      <c r="A72" s="627" t="str">
        <f t="shared" si="6"/>
        <v>СЛЪНЦЕ СТАРА ЗАГОРА-ТАБАК АД</v>
      </c>
      <c r="B72" s="627" t="str">
        <f t="shared" si="7"/>
        <v>833045174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31086</v>
      </c>
    </row>
    <row r="73" spans="1:8">
      <c r="A73" s="627" t="str">
        <f t="shared" si="6"/>
        <v>СЛЪНЦЕ СТАРА ЗАГОРА-ТАБАК АД</v>
      </c>
      <c r="B73" s="627" t="str">
        <f t="shared" si="7"/>
        <v>833045174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2828</v>
      </c>
    </row>
    <row r="74" spans="1:8">
      <c r="A74" s="627" t="str">
        <f t="shared" si="6"/>
        <v>СЛЪНЦЕ СТАРА ЗАГОРА-ТАБАК АД</v>
      </c>
      <c r="B74" s="627" t="str">
        <f t="shared" si="7"/>
        <v>833045174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2828</v>
      </c>
    </row>
    <row r="75" spans="1:8">
      <c r="A75" s="627" t="str">
        <f t="shared" si="6"/>
        <v>СЛЪНЦЕ СТАРА ЗАГОРА-ТАБАК АД</v>
      </c>
      <c r="B75" s="627" t="str">
        <f t="shared" si="7"/>
        <v>833045174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СЛЪНЦЕ СТАРА ЗАГОРА-ТАБАК АД</v>
      </c>
      <c r="B76" s="627" t="str">
        <f t="shared" si="7"/>
        <v>833045174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СЛЪНЦЕ СТАРА ЗАГОРА-ТАБАК АД</v>
      </c>
      <c r="B77" s="627" t="str">
        <f t="shared" si="7"/>
        <v>833045174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СЛЪНЦЕ СТАРА ЗАГОРА-ТАБАК АД</v>
      </c>
      <c r="B78" s="627" t="str">
        <f t="shared" si="7"/>
        <v>833045174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СЛЪНЦЕ СТАРА ЗАГОРА-ТАБАК АД</v>
      </c>
      <c r="B79" s="627" t="str">
        <f t="shared" si="7"/>
        <v>833045174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2828</v>
      </c>
    </row>
    <row r="80" spans="1:8">
      <c r="A80" s="627" t="str">
        <f t="shared" si="6"/>
        <v>СЛЪНЦЕ СТАРА ЗАГОРА-ТАБАК АД</v>
      </c>
      <c r="B80" s="627" t="str">
        <f t="shared" si="7"/>
        <v>833045174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16140</v>
      </c>
    </row>
    <row r="81" spans="1:8">
      <c r="A81" s="627" t="str">
        <f t="shared" si="6"/>
        <v>СЛЪНЦЕ СТАРА ЗАГОРА-ТАБАК АД</v>
      </c>
      <c r="B81" s="627" t="str">
        <f t="shared" si="7"/>
        <v>833045174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11131</v>
      </c>
    </row>
    <row r="82" spans="1:8">
      <c r="A82" s="627" t="str">
        <f t="shared" si="6"/>
        <v>СЛЪНЦЕ СТАРА ЗАГОРА-ТАБАК АД</v>
      </c>
      <c r="B82" s="627" t="str">
        <f t="shared" si="7"/>
        <v>833045174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1794</v>
      </c>
    </row>
    <row r="83" spans="1:8">
      <c r="A83" s="627" t="str">
        <f t="shared" si="6"/>
        <v>СЛЪНЦЕ СТАРА ЗАГОРА-ТАБАК АД</v>
      </c>
      <c r="B83" s="627" t="str">
        <f t="shared" si="7"/>
        <v>833045174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1794</v>
      </c>
    </row>
    <row r="84" spans="1:8">
      <c r="A84" s="627" t="str">
        <f t="shared" si="6"/>
        <v>СЛЪНЦЕ СТАРА ЗАГОРА-ТАБАК АД</v>
      </c>
      <c r="B84" s="627" t="str">
        <f t="shared" si="7"/>
        <v>833045174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СЛЪНЦЕ СТАРА ЗАГОРА-ТАБАК АД</v>
      </c>
      <c r="B85" s="627" t="str">
        <f t="shared" si="7"/>
        <v>833045174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СЛЪНЦЕ СТАРА ЗАГОРА-ТАБАК АД</v>
      </c>
      <c r="B86" s="627" t="str">
        <f t="shared" si="7"/>
        <v>833045174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29065</v>
      </c>
    </row>
    <row r="87" spans="1:8">
      <c r="A87" s="627" t="str">
        <f t="shared" si="6"/>
        <v>СЛЪНЦЕ СТАРА ЗАГОРА-ТАБАК АД</v>
      </c>
      <c r="B87" s="627" t="str">
        <f t="shared" si="7"/>
        <v>833045174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-3322</v>
      </c>
    </row>
    <row r="88" spans="1:8">
      <c r="A88" s="627" t="str">
        <f t="shared" si="6"/>
        <v>СЛЪНЦЕ СТАРА ЗАГОРА-ТАБАК АД</v>
      </c>
      <c r="B88" s="627" t="str">
        <f t="shared" si="7"/>
        <v>833045174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0</v>
      </c>
    </row>
    <row r="89" spans="1:8">
      <c r="A89" s="627" t="str">
        <f t="shared" si="6"/>
        <v>СЛЪНЦЕ СТАРА ЗАГОРА-ТАБАК АД</v>
      </c>
      <c r="B89" s="627" t="str">
        <f t="shared" si="7"/>
        <v>833045174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-3322</v>
      </c>
    </row>
    <row r="90" spans="1:8">
      <c r="A90" s="627" t="str">
        <f t="shared" si="6"/>
        <v>СЛЪНЦЕ СТАРА ЗАГОРА-ТАБАК АД</v>
      </c>
      <c r="B90" s="627" t="str">
        <f t="shared" si="7"/>
        <v>833045174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СЛЪНЦЕ СТАРА ЗАГОРА-ТАБАК АД</v>
      </c>
      <c r="B91" s="627" t="str">
        <f t="shared" si="7"/>
        <v>833045174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СЛЪНЦЕ СТАРА ЗАГОРА-ТАБАК АД</v>
      </c>
      <c r="B92" s="627" t="str">
        <f t="shared" si="7"/>
        <v>833045174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-177</v>
      </c>
    </row>
    <row r="93" spans="1:8">
      <c r="A93" s="627" t="str">
        <f t="shared" si="6"/>
        <v>СЛЪНЦЕ СТАРА ЗАГОРА-ТАБАК АД</v>
      </c>
      <c r="B93" s="627" t="str">
        <f t="shared" si="7"/>
        <v>833045174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-3499</v>
      </c>
    </row>
    <row r="94" spans="1:8">
      <c r="A94" s="627" t="str">
        <f t="shared" si="6"/>
        <v>СЛЪНЦЕ СТАРА ЗАГОРА-ТАБАК АД</v>
      </c>
      <c r="B94" s="627" t="str">
        <f t="shared" si="7"/>
        <v>833045174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28394</v>
      </c>
    </row>
    <row r="95" spans="1:8">
      <c r="A95" s="627" t="str">
        <f t="shared" si="6"/>
        <v>СЛЪНЦЕ СТАРА ЗАГОРА-ТАБАК АД</v>
      </c>
      <c r="B95" s="627" t="str">
        <f t="shared" si="7"/>
        <v>833045174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СЛЪНЦЕ СТАРА ЗАГОРА-ТАБАК АД</v>
      </c>
      <c r="B96" s="627" t="str">
        <f t="shared" si="7"/>
        <v>833045174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СЛЪНЦЕ СТАРА ЗАГОРА-ТАБАК АД</v>
      </c>
      <c r="B97" s="627" t="str">
        <f t="shared" si="7"/>
        <v>833045174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СЛЪНЦЕ СТАРА ЗАГОРА-ТАБАК АД</v>
      </c>
      <c r="B98" s="627" t="str">
        <f t="shared" si="7"/>
        <v>833045174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СЛЪНЦЕ СТАРА ЗАГОРА-ТАБАК АД</v>
      </c>
      <c r="B99" s="627" t="str">
        <f t="shared" ref="B99:B125" si="10">pdeBulstat</f>
        <v>833045174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СЛЪНЦЕ СТАРА ЗАГОРА-ТАБАК АД</v>
      </c>
      <c r="B100" s="627" t="str">
        <f t="shared" si="10"/>
        <v>833045174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СЛЪНЦЕ СТАРА ЗАГОРА-ТАБАК АД</v>
      </c>
      <c r="B101" s="627" t="str">
        <f t="shared" si="10"/>
        <v>833045174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78</v>
      </c>
    </row>
    <row r="102" spans="1:8">
      <c r="A102" s="627" t="str">
        <f t="shared" si="9"/>
        <v>СЛЪНЦЕ СТАРА ЗАГОРА-ТАБАК АД</v>
      </c>
      <c r="B102" s="627" t="str">
        <f t="shared" si="10"/>
        <v>833045174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78</v>
      </c>
    </row>
    <row r="103" spans="1:8">
      <c r="A103" s="627" t="str">
        <f t="shared" si="9"/>
        <v>СЛЪНЦЕ СТАРА ЗАГОРА-ТАБАК АД</v>
      </c>
      <c r="B103" s="627" t="str">
        <f t="shared" si="10"/>
        <v>833045174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СЛЪНЦЕ СТАРА ЗАГОРА-ТАБАК АД</v>
      </c>
      <c r="B104" s="627" t="str">
        <f t="shared" si="10"/>
        <v>833045174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СЛЪНЦЕ СТАРА ЗАГОРА-ТАБАК АД</v>
      </c>
      <c r="B105" s="627" t="str">
        <f t="shared" si="10"/>
        <v>833045174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1788</v>
      </c>
    </row>
    <row r="106" spans="1:8">
      <c r="A106" s="627" t="str">
        <f t="shared" si="9"/>
        <v>СЛЪНЦЕ СТАРА ЗАГОРА-ТАБАК АД</v>
      </c>
      <c r="B106" s="627" t="str">
        <f t="shared" si="10"/>
        <v>833045174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СЛЪНЦЕ СТАРА ЗАГОРА-ТАБАК АД</v>
      </c>
      <c r="B107" s="627" t="str">
        <f t="shared" si="10"/>
        <v>833045174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1866</v>
      </c>
    </row>
    <row r="108" spans="1:8">
      <c r="A108" s="627" t="str">
        <f t="shared" si="9"/>
        <v>СЛЪНЦЕ СТАРА ЗАГОРА-ТАБАК АД</v>
      </c>
      <c r="B108" s="627" t="str">
        <f t="shared" si="10"/>
        <v>833045174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СЛЪНЦЕ СТАРА ЗАГОРА-ТАБАК АД</v>
      </c>
      <c r="B109" s="627" t="str">
        <f t="shared" si="10"/>
        <v>833045174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СЛЪНЦЕ СТАРА ЗАГОРА-ТАБАК АД</v>
      </c>
      <c r="B110" s="627" t="str">
        <f t="shared" si="10"/>
        <v>833045174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804</v>
      </c>
    </row>
    <row r="111" spans="1:8">
      <c r="A111" s="627" t="str">
        <f t="shared" si="9"/>
        <v>СЛЪНЦЕ СТАРА ЗАГОРА-ТАБАК АД</v>
      </c>
      <c r="B111" s="627" t="str">
        <f t="shared" si="10"/>
        <v>833045174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СЛЪНЦЕ СТАРА ЗАГОРА-ТАБАК АД</v>
      </c>
      <c r="B112" s="627" t="str">
        <f t="shared" si="10"/>
        <v>833045174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СЛЪНЦЕ СТАРА ЗАГОРА-ТАБАК АД</v>
      </c>
      <c r="B113" s="627" t="str">
        <f t="shared" si="10"/>
        <v>833045174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103</v>
      </c>
    </row>
    <row r="114" spans="1:8">
      <c r="A114" s="627" t="str">
        <f t="shared" si="9"/>
        <v>СЛЪНЦЕ СТАРА ЗАГОРА-ТАБАК АД</v>
      </c>
      <c r="B114" s="627" t="str">
        <f t="shared" si="10"/>
        <v>833045174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108</v>
      </c>
    </row>
    <row r="115" spans="1:8">
      <c r="A115" s="627" t="str">
        <f t="shared" si="9"/>
        <v>СЛЪНЦЕ СТАРА ЗАГОРА-ТАБАК АД</v>
      </c>
      <c r="B115" s="627" t="str">
        <f t="shared" si="10"/>
        <v>833045174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101</v>
      </c>
    </row>
    <row r="116" spans="1:8">
      <c r="A116" s="627" t="str">
        <f t="shared" si="9"/>
        <v>СЛЪНЦЕ СТАРА ЗАГОРА-ТАБАК АД</v>
      </c>
      <c r="B116" s="627" t="str">
        <f t="shared" si="10"/>
        <v>833045174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35</v>
      </c>
    </row>
    <row r="117" spans="1:8">
      <c r="A117" s="627" t="str">
        <f t="shared" si="9"/>
        <v>СЛЪНЦЕ СТАРА ЗАГОРА-ТАБАК АД</v>
      </c>
      <c r="B117" s="627" t="str">
        <f t="shared" si="10"/>
        <v>833045174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457</v>
      </c>
    </row>
    <row r="118" spans="1:8">
      <c r="A118" s="627" t="str">
        <f t="shared" si="9"/>
        <v>СЛЪНЦЕ СТАРА ЗАГОРА-ТАБАК АД</v>
      </c>
      <c r="B118" s="627" t="str">
        <f t="shared" si="10"/>
        <v>833045174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22</v>
      </c>
    </row>
    <row r="119" spans="1:8">
      <c r="A119" s="627" t="str">
        <f t="shared" si="9"/>
        <v>СЛЪНЦЕ СТАРА ЗАГОРА-ТАБАК АД</v>
      </c>
      <c r="B119" s="627" t="str">
        <f t="shared" si="10"/>
        <v>833045174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СЛЪНЦЕ СТАРА ЗАГОРА-ТАБАК АД</v>
      </c>
      <c r="B120" s="627" t="str">
        <f t="shared" si="10"/>
        <v>833045174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826</v>
      </c>
    </row>
    <row r="121" spans="1:8">
      <c r="A121" s="627" t="str">
        <f t="shared" si="9"/>
        <v>СЛЪНЦЕ СТАРА ЗАГОРА-ТАБАК АД</v>
      </c>
      <c r="B121" s="627" t="str">
        <f t="shared" si="10"/>
        <v>833045174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СЛЪНЦЕ СТАРА ЗАГОРА-ТАБАК АД</v>
      </c>
      <c r="B122" s="627" t="str">
        <f t="shared" si="10"/>
        <v>833045174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СЛЪНЦЕ СТАРА ЗАГОРА-ТАБАК АД</v>
      </c>
      <c r="B123" s="627" t="str">
        <f t="shared" si="10"/>
        <v>833045174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СЛЪНЦЕ СТАРА ЗАГОРА-ТАБАК АД</v>
      </c>
      <c r="B124" s="627" t="str">
        <f t="shared" si="10"/>
        <v>833045174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826</v>
      </c>
    </row>
    <row r="125" spans="1:8">
      <c r="A125" s="627" t="str">
        <f t="shared" si="9"/>
        <v>СЛЪНЦЕ СТАРА ЗАГОРА-ТАБАК АД</v>
      </c>
      <c r="B125" s="627" t="str">
        <f t="shared" si="10"/>
        <v>833045174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31086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СЛЪНЦЕ СТАРА ЗАГОРА-ТАБАК АД</v>
      </c>
      <c r="B127" s="627" t="str">
        <f t="shared" ref="B127:B158" si="13">pdeBulstat</f>
        <v>833045174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406</v>
      </c>
    </row>
    <row r="128" spans="1:8">
      <c r="A128" s="627" t="str">
        <f t="shared" si="12"/>
        <v>СЛЪНЦЕ СТАРА ЗАГОРА-ТАБАК АД</v>
      </c>
      <c r="B128" s="627" t="str">
        <f t="shared" si="13"/>
        <v>833045174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535</v>
      </c>
    </row>
    <row r="129" spans="1:8">
      <c r="A129" s="627" t="str">
        <f t="shared" si="12"/>
        <v>СЛЪНЦЕ СТАРА ЗАГОРА-ТАБАК АД</v>
      </c>
      <c r="B129" s="627" t="str">
        <f t="shared" si="13"/>
        <v>833045174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165</v>
      </c>
    </row>
    <row r="130" spans="1:8">
      <c r="A130" s="627" t="str">
        <f t="shared" si="12"/>
        <v>СЛЪНЦЕ СТАРА ЗАГОРА-ТАБАК АД</v>
      </c>
      <c r="B130" s="627" t="str">
        <f t="shared" si="13"/>
        <v>833045174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647</v>
      </c>
    </row>
    <row r="131" spans="1:8">
      <c r="A131" s="627" t="str">
        <f t="shared" si="12"/>
        <v>СЛЪНЦЕ СТАРА ЗАГОРА-ТАБАК АД</v>
      </c>
      <c r="B131" s="627" t="str">
        <f t="shared" si="13"/>
        <v>833045174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134</v>
      </c>
    </row>
    <row r="132" spans="1:8">
      <c r="A132" s="627" t="str">
        <f t="shared" si="12"/>
        <v>СЛЪНЦЕ СТАРА ЗАГОРА-ТАБАК АД</v>
      </c>
      <c r="B132" s="627" t="str">
        <f t="shared" si="13"/>
        <v>833045174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2</v>
      </c>
    </row>
    <row r="133" spans="1:8">
      <c r="A133" s="627" t="str">
        <f t="shared" si="12"/>
        <v>СЛЪНЦЕ СТАРА ЗАГОРА-ТАБАК АД</v>
      </c>
      <c r="B133" s="627" t="str">
        <f t="shared" si="13"/>
        <v>833045174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-122</v>
      </c>
    </row>
    <row r="134" spans="1:8">
      <c r="A134" s="627" t="str">
        <f t="shared" si="12"/>
        <v>СЛЪНЦЕ СТАРА ЗАГОРА-ТАБАК АД</v>
      </c>
      <c r="B134" s="627" t="str">
        <f t="shared" si="13"/>
        <v>833045174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136</v>
      </c>
    </row>
    <row r="135" spans="1:8">
      <c r="A135" s="627" t="str">
        <f t="shared" si="12"/>
        <v>СЛЪНЦЕ СТАРА ЗАГОРА-ТАБАК АД</v>
      </c>
      <c r="B135" s="627" t="str">
        <f t="shared" si="13"/>
        <v>833045174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77</v>
      </c>
    </row>
    <row r="136" spans="1:8">
      <c r="A136" s="627" t="str">
        <f t="shared" si="12"/>
        <v>СЛЪНЦЕ СТАРА ЗАГОРА-ТАБАК АД</v>
      </c>
      <c r="B136" s="627" t="str">
        <f t="shared" si="13"/>
        <v>833045174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СЛЪНЦЕ СТАРА ЗАГОРА-ТАБАК АД</v>
      </c>
      <c r="B137" s="627" t="str">
        <f t="shared" si="13"/>
        <v>833045174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1903</v>
      </c>
    </row>
    <row r="138" spans="1:8">
      <c r="A138" s="627" t="str">
        <f t="shared" si="12"/>
        <v>СЛЪНЦЕ СТАРА ЗАГОРА-ТАБАК АД</v>
      </c>
      <c r="B138" s="627" t="str">
        <f t="shared" si="13"/>
        <v>833045174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2</v>
      </c>
    </row>
    <row r="139" spans="1:8">
      <c r="A139" s="627" t="str">
        <f t="shared" si="12"/>
        <v>СЛЪНЦЕ СТАРА ЗАГОРА-ТАБАК АД</v>
      </c>
      <c r="B139" s="627" t="str">
        <f t="shared" si="13"/>
        <v>833045174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СЛЪНЦЕ СТАРА ЗАГОРА-ТАБАК АД</v>
      </c>
      <c r="B140" s="627" t="str">
        <f t="shared" si="13"/>
        <v>833045174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СЛЪНЦЕ СТАРА ЗАГОРА-ТАБАК АД</v>
      </c>
      <c r="B141" s="627" t="str">
        <f t="shared" si="13"/>
        <v>833045174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56</v>
      </c>
    </row>
    <row r="142" spans="1:8">
      <c r="A142" s="627" t="str">
        <f t="shared" si="12"/>
        <v>СЛЪНЦЕ СТАРА ЗАГОРА-ТАБАК АД</v>
      </c>
      <c r="B142" s="627" t="str">
        <f t="shared" si="13"/>
        <v>833045174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58</v>
      </c>
    </row>
    <row r="143" spans="1:8">
      <c r="A143" s="627" t="str">
        <f t="shared" si="12"/>
        <v>СЛЪНЦЕ СТАРА ЗАГОРА-ТАБАК АД</v>
      </c>
      <c r="B143" s="627" t="str">
        <f t="shared" si="13"/>
        <v>833045174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1961</v>
      </c>
    </row>
    <row r="144" spans="1:8">
      <c r="A144" s="627" t="str">
        <f t="shared" si="12"/>
        <v>СЛЪНЦЕ СТАРА ЗАГОРА-ТАБАК АД</v>
      </c>
      <c r="B144" s="627" t="str">
        <f t="shared" si="13"/>
        <v>833045174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15</v>
      </c>
    </row>
    <row r="145" spans="1:8">
      <c r="A145" s="627" t="str">
        <f t="shared" si="12"/>
        <v>СЛЪНЦЕ СТАРА ЗАГОРА-ТАБАК АД</v>
      </c>
      <c r="B145" s="627" t="str">
        <f t="shared" si="13"/>
        <v>833045174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СЛЪНЦЕ СТАРА ЗАГОРА-ТАБАК АД</v>
      </c>
      <c r="B146" s="627" t="str">
        <f t="shared" si="13"/>
        <v>833045174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СЛЪНЦЕ СТАРА ЗАГОРА-ТАБАК АД</v>
      </c>
      <c r="B147" s="627" t="str">
        <f t="shared" si="13"/>
        <v>833045174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1961</v>
      </c>
    </row>
    <row r="148" spans="1:8">
      <c r="A148" s="627" t="str">
        <f t="shared" si="12"/>
        <v>СЛЪНЦЕ СТАРА ЗАГОРА-ТАБАК АД</v>
      </c>
      <c r="B148" s="627" t="str">
        <f t="shared" si="13"/>
        <v>833045174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15</v>
      </c>
    </row>
    <row r="149" spans="1:8">
      <c r="A149" s="627" t="str">
        <f t="shared" si="12"/>
        <v>СЛЪНЦЕ СТАРА ЗАГОРА-ТАБАК АД</v>
      </c>
      <c r="B149" s="627" t="str">
        <f t="shared" si="13"/>
        <v>833045174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192</v>
      </c>
    </row>
    <row r="150" spans="1:8">
      <c r="A150" s="627" t="str">
        <f t="shared" si="12"/>
        <v>СЛЪНЦЕ СТАРА ЗАГОРА-ТАБАК АД</v>
      </c>
      <c r="B150" s="627" t="str">
        <f t="shared" si="13"/>
        <v>833045174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СЛЪНЦЕ СТАРА ЗАГОРА-ТАБАК АД</v>
      </c>
      <c r="B151" s="627" t="str">
        <f t="shared" si="13"/>
        <v>833045174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192</v>
      </c>
    </row>
    <row r="152" spans="1:8">
      <c r="A152" s="627" t="str">
        <f t="shared" si="12"/>
        <v>СЛЪНЦЕ СТАРА ЗАГОРА-ТАБАК АД</v>
      </c>
      <c r="B152" s="627" t="str">
        <f t="shared" si="13"/>
        <v>833045174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СЛЪНЦЕ СТАРА ЗАГОРА-ТАБАК АД</v>
      </c>
      <c r="B153" s="627" t="str">
        <f t="shared" si="13"/>
        <v>833045174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СЛЪНЦЕ СТАРА ЗАГОРА-ТАБАК АД</v>
      </c>
      <c r="B154" s="627" t="str">
        <f t="shared" si="13"/>
        <v>833045174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СЛЪНЦЕ СТАРА ЗАГОРА-ТАБАК АД</v>
      </c>
      <c r="B155" s="627" t="str">
        <f t="shared" si="13"/>
        <v>833045174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СЛЪНЦЕ СТАРА ЗАГОРА-ТАБАК АД</v>
      </c>
      <c r="B156" s="627" t="str">
        <f t="shared" si="13"/>
        <v>833045174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2153</v>
      </c>
    </row>
    <row r="157" spans="1:8">
      <c r="A157" s="627" t="str">
        <f t="shared" si="12"/>
        <v>СЛЪНЦЕ СТАРА ЗАГОРА-ТАБАК АД</v>
      </c>
      <c r="B157" s="627" t="str">
        <f t="shared" si="13"/>
        <v>833045174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233</v>
      </c>
    </row>
    <row r="158" spans="1:8">
      <c r="A158" s="627" t="str">
        <f t="shared" si="12"/>
        <v>СЛЪНЦЕ СТАРА ЗАГОРА-ТАБАК АД</v>
      </c>
      <c r="B158" s="627" t="str">
        <f t="shared" si="13"/>
        <v>833045174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СЛЪНЦЕ СТАРА ЗАГОРА-ТАБАК АД</v>
      </c>
      <c r="B159" s="627" t="str">
        <f t="shared" ref="B159:B179" si="16">pdeBulstat</f>
        <v>833045174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СЛЪНЦЕ СТАРА ЗАГОРА-ТАБАК АД</v>
      </c>
      <c r="B160" s="627" t="str">
        <f t="shared" si="16"/>
        <v>833045174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1740</v>
      </c>
    </row>
    <row r="161" spans="1:8">
      <c r="A161" s="627" t="str">
        <f t="shared" si="15"/>
        <v>СЛЪНЦЕ СТАРА ЗАГОРА-ТАБАК АД</v>
      </c>
      <c r="B161" s="627" t="str">
        <f t="shared" si="16"/>
        <v>833045174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1973</v>
      </c>
    </row>
    <row r="162" spans="1:8">
      <c r="A162" s="627" t="str">
        <f t="shared" si="15"/>
        <v>СЛЪНЦЕ СТАРА ЗАГОРА-ТАБАК АД</v>
      </c>
      <c r="B162" s="627" t="str">
        <f t="shared" si="16"/>
        <v>833045174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2</v>
      </c>
    </row>
    <row r="163" spans="1:8">
      <c r="A163" s="627" t="str">
        <f t="shared" si="15"/>
        <v>СЛЪНЦЕ СТАРА ЗАГОРА-ТАБАК АД</v>
      </c>
      <c r="B163" s="627" t="str">
        <f t="shared" si="16"/>
        <v>833045174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2</v>
      </c>
    </row>
    <row r="164" spans="1:8">
      <c r="A164" s="627" t="str">
        <f t="shared" si="15"/>
        <v>СЛЪНЦЕ СТАРА ЗАГОРА-ТАБАК АД</v>
      </c>
      <c r="B164" s="627" t="str">
        <f t="shared" si="16"/>
        <v>833045174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</v>
      </c>
    </row>
    <row r="165" spans="1:8">
      <c r="A165" s="627" t="str">
        <f t="shared" si="15"/>
        <v>СЛЪНЦЕ СТАРА ЗАГОРА-ТАБАК АД</v>
      </c>
      <c r="B165" s="627" t="str">
        <f t="shared" si="16"/>
        <v>833045174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СЛЪНЦЕ СТАРА ЗАГОРА-ТАБАК АД</v>
      </c>
      <c r="B166" s="627" t="str">
        <f t="shared" si="16"/>
        <v>833045174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СЛЪНЦЕ СТАРА ЗАГОРА-ТАБАК АД</v>
      </c>
      <c r="B167" s="627" t="str">
        <f t="shared" si="16"/>
        <v>833045174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СЛЪНЦЕ СТАРА ЗАГОРА-ТАБАК АД</v>
      </c>
      <c r="B168" s="627" t="str">
        <f t="shared" si="16"/>
        <v>833045174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СЛЪНЦЕ СТАРА ЗАГОРА-ТАБАК АД</v>
      </c>
      <c r="B169" s="627" t="str">
        <f t="shared" si="16"/>
        <v>833045174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</v>
      </c>
    </row>
    <row r="170" spans="1:8">
      <c r="A170" s="627" t="str">
        <f t="shared" si="15"/>
        <v>СЛЪНЦЕ СТАРА ЗАГОРА-ТАБАК АД</v>
      </c>
      <c r="B170" s="627" t="str">
        <f t="shared" si="16"/>
        <v>833045174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1976</v>
      </c>
    </row>
    <row r="171" spans="1:8">
      <c r="A171" s="627" t="str">
        <f t="shared" si="15"/>
        <v>СЛЪНЦЕ СТАРА ЗАГОРА-ТАБАК АД</v>
      </c>
      <c r="B171" s="627" t="str">
        <f t="shared" si="16"/>
        <v>833045174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СЛЪНЦЕ СТАРА ЗАГОРА-ТАБАК АД</v>
      </c>
      <c r="B172" s="627" t="str">
        <f t="shared" si="16"/>
        <v>833045174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СЛЪНЦЕ СТАРА ЗАГОРА-ТАБАК АД</v>
      </c>
      <c r="B173" s="627" t="str">
        <f t="shared" si="16"/>
        <v>833045174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СЛЪНЦЕ СТАРА ЗАГОРА-ТАБАК АД</v>
      </c>
      <c r="B174" s="627" t="str">
        <f t="shared" si="16"/>
        <v>833045174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1976</v>
      </c>
    </row>
    <row r="175" spans="1:8">
      <c r="A175" s="627" t="str">
        <f t="shared" si="15"/>
        <v>СЛЪНЦЕ СТАРА ЗАГОРА-ТАБАК АД</v>
      </c>
      <c r="B175" s="627" t="str">
        <f t="shared" si="16"/>
        <v>833045174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СЛЪНЦЕ СТАРА ЗАГОРА-ТАБАК АД</v>
      </c>
      <c r="B176" s="627" t="str">
        <f t="shared" si="16"/>
        <v>833045174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177</v>
      </c>
    </row>
    <row r="177" spans="1:8">
      <c r="A177" s="627" t="str">
        <f t="shared" si="15"/>
        <v>СЛЪНЦЕ СТАРА ЗАГОРА-ТАБАК АД</v>
      </c>
      <c r="B177" s="627" t="str">
        <f t="shared" si="16"/>
        <v>833045174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СЛЪНЦЕ СТАРА ЗАГОРА-ТАБАК АД</v>
      </c>
      <c r="B178" s="627" t="str">
        <f t="shared" si="16"/>
        <v>833045174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177</v>
      </c>
    </row>
    <row r="179" spans="1:8">
      <c r="A179" s="627" t="str">
        <f t="shared" si="15"/>
        <v>СЛЪНЦЕ СТАРА ЗАГОРА-ТАБАК АД</v>
      </c>
      <c r="B179" s="627" t="str">
        <f t="shared" si="16"/>
        <v>833045174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2153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СЛЪНЦЕ СТАРА ЗАГОРА-ТАБАК АД</v>
      </c>
      <c r="B181" s="627" t="str">
        <f t="shared" ref="B181:B216" si="19">pdeBulstat</f>
        <v>833045174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770</v>
      </c>
    </row>
    <row r="182" spans="1:8">
      <c r="A182" s="627" t="str">
        <f t="shared" si="18"/>
        <v>СЛЪНЦЕ СТАРА ЗАГОРА-ТАБАК АД</v>
      </c>
      <c r="B182" s="627" t="str">
        <f t="shared" si="19"/>
        <v>833045174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-984</v>
      </c>
    </row>
    <row r="183" spans="1:8">
      <c r="A183" s="627" t="str">
        <f t="shared" si="18"/>
        <v>СЛЪНЦЕ СТАРА ЗАГОРА-ТАБАК АД</v>
      </c>
      <c r="B183" s="627" t="str">
        <f t="shared" si="19"/>
        <v>833045174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СЛЪНЦЕ СТАРА ЗАГОРА-ТАБАК АД</v>
      </c>
      <c r="B184" s="627" t="str">
        <f t="shared" si="19"/>
        <v>833045174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-732</v>
      </c>
    </row>
    <row r="185" spans="1:8">
      <c r="A185" s="627" t="str">
        <f t="shared" si="18"/>
        <v>СЛЪНЦЕ СТАРА ЗАГОРА-ТАБАК АД</v>
      </c>
      <c r="B185" s="627" t="str">
        <f t="shared" si="19"/>
        <v>833045174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-561</v>
      </c>
    </row>
    <row r="186" spans="1:8">
      <c r="A186" s="627" t="str">
        <f t="shared" si="18"/>
        <v>СЛЪНЦЕ СТАРА ЗАГОРА-ТАБАК АД</v>
      </c>
      <c r="B186" s="627" t="str">
        <f t="shared" si="19"/>
        <v>833045174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СЛЪНЦЕ СТАРА ЗАГОРА-ТАБАК АД</v>
      </c>
      <c r="B187" s="627" t="str">
        <f t="shared" si="19"/>
        <v>833045174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СЛЪНЦЕ СТАРА ЗАГОРА-ТАБАК АД</v>
      </c>
      <c r="B188" s="627" t="str">
        <f t="shared" si="19"/>
        <v>833045174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-58</v>
      </c>
    </row>
    <row r="189" spans="1:8">
      <c r="A189" s="627" t="str">
        <f t="shared" si="18"/>
        <v>СЛЪНЦЕ СТАРА ЗАГОРА-ТАБАК АД</v>
      </c>
      <c r="B189" s="627" t="str">
        <f t="shared" si="19"/>
        <v>833045174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СЛЪНЦЕ СТАРА ЗАГОРА-ТАБАК АД</v>
      </c>
      <c r="B190" s="627" t="str">
        <f t="shared" si="19"/>
        <v>833045174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-50</v>
      </c>
    </row>
    <row r="191" spans="1:8">
      <c r="A191" s="627" t="str">
        <f t="shared" si="18"/>
        <v>СЛЪНЦЕ СТАРА ЗАГОРА-ТАБАК АД</v>
      </c>
      <c r="B191" s="627" t="str">
        <f t="shared" si="19"/>
        <v>833045174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-1615</v>
      </c>
    </row>
    <row r="192" spans="1:8">
      <c r="A192" s="627" t="str">
        <f t="shared" si="18"/>
        <v>СЛЪНЦЕ СТАРА ЗАГОРА-ТАБАК АД</v>
      </c>
      <c r="B192" s="627" t="str">
        <f t="shared" si="19"/>
        <v>833045174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-105</v>
      </c>
    </row>
    <row r="193" spans="1:8">
      <c r="A193" s="627" t="str">
        <f t="shared" si="18"/>
        <v>СЛЪНЦЕ СТАРА ЗАГОРА-ТАБАК АД</v>
      </c>
      <c r="B193" s="627" t="str">
        <f t="shared" si="19"/>
        <v>833045174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СЛЪНЦЕ СТАРА ЗАГОРА-ТАБАК АД</v>
      </c>
      <c r="B194" s="627" t="str">
        <f t="shared" si="19"/>
        <v>833045174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-130</v>
      </c>
    </row>
    <row r="195" spans="1:8">
      <c r="A195" s="627" t="str">
        <f t="shared" si="18"/>
        <v>СЛЪНЦЕ СТАРА ЗАГОРА-ТАБАК АД</v>
      </c>
      <c r="B195" s="627" t="str">
        <f t="shared" si="19"/>
        <v>833045174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130</v>
      </c>
    </row>
    <row r="196" spans="1:8">
      <c r="A196" s="627" t="str">
        <f t="shared" si="18"/>
        <v>СЛЪНЦЕ СТАРА ЗАГОРА-ТАБАК АД</v>
      </c>
      <c r="B196" s="627" t="str">
        <f t="shared" si="19"/>
        <v>833045174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1</v>
      </c>
    </row>
    <row r="197" spans="1:8">
      <c r="A197" s="627" t="str">
        <f t="shared" si="18"/>
        <v>СЛЪНЦЕ СТАРА ЗАГОРА-ТАБАК АД</v>
      </c>
      <c r="B197" s="627" t="str">
        <f t="shared" si="19"/>
        <v>833045174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СЛЪНЦЕ СТАРА ЗАГОРА-ТАБАК АД</v>
      </c>
      <c r="B198" s="627" t="str">
        <f t="shared" si="19"/>
        <v>833045174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СЛЪНЦЕ СТАРА ЗАГОРА-ТАБАК АД</v>
      </c>
      <c r="B199" s="627" t="str">
        <f t="shared" si="19"/>
        <v>833045174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СЛЪНЦЕ СТАРА ЗАГОРА-ТАБАК АД</v>
      </c>
      <c r="B200" s="627" t="str">
        <f t="shared" si="19"/>
        <v>833045174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СЛЪНЦЕ СТАРА ЗАГОРА-ТАБАК АД</v>
      </c>
      <c r="B201" s="627" t="str">
        <f t="shared" si="19"/>
        <v>833045174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3091</v>
      </c>
    </row>
    <row r="202" spans="1:8">
      <c r="A202" s="627" t="str">
        <f t="shared" si="18"/>
        <v>СЛЪНЦЕ СТАРА ЗАГОРА-ТАБАК АД</v>
      </c>
      <c r="B202" s="627" t="str">
        <f t="shared" si="19"/>
        <v>833045174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2987</v>
      </c>
    </row>
    <row r="203" spans="1:8">
      <c r="A203" s="627" t="str">
        <f t="shared" si="18"/>
        <v>СЛЪНЦЕ СТАРА ЗАГОРА-ТАБАК АД</v>
      </c>
      <c r="B203" s="627" t="str">
        <f t="shared" si="19"/>
        <v>833045174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СЛЪНЦЕ СТАРА ЗАГОРА-ТАБАК АД</v>
      </c>
      <c r="B204" s="627" t="str">
        <f t="shared" si="19"/>
        <v>833045174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СЛЪНЦЕ СТАРА ЗАГОРА-ТАБАК АД</v>
      </c>
      <c r="B205" s="627" t="str">
        <f t="shared" si="19"/>
        <v>833045174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СЛЪНЦЕ СТАРА ЗАГОРА-ТАБАК АД</v>
      </c>
      <c r="B206" s="627" t="str">
        <f t="shared" si="19"/>
        <v>833045174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СЛЪНЦЕ СТАРА ЗАГОРА-ТАБАК АД</v>
      </c>
      <c r="B207" s="627" t="str">
        <f t="shared" si="19"/>
        <v>833045174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СЛЪНЦЕ СТАРА ЗАГОРА-ТАБАК АД</v>
      </c>
      <c r="B208" s="627" t="str">
        <f t="shared" si="19"/>
        <v>833045174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СЛЪНЦЕ СТАРА ЗАГОРА-ТАБАК АД</v>
      </c>
      <c r="B209" s="627" t="str">
        <f t="shared" si="19"/>
        <v>833045174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СЛЪНЦЕ СТАРА ЗАГОРА-ТАБАК АД</v>
      </c>
      <c r="B210" s="627" t="str">
        <f t="shared" si="19"/>
        <v>833045174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СЛЪНЦЕ СТАРА ЗАГОРА-ТАБАК АД</v>
      </c>
      <c r="B211" s="627" t="str">
        <f t="shared" si="19"/>
        <v>833045174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0</v>
      </c>
    </row>
    <row r="212" spans="1:8">
      <c r="A212" s="627" t="str">
        <f t="shared" si="18"/>
        <v>СЛЪНЦЕ СТАРА ЗАГОРА-ТАБАК АД</v>
      </c>
      <c r="B212" s="627" t="str">
        <f t="shared" si="19"/>
        <v>833045174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1372</v>
      </c>
    </row>
    <row r="213" spans="1:8">
      <c r="A213" s="627" t="str">
        <f t="shared" si="18"/>
        <v>СЛЪНЦЕ СТАРА ЗАГОРА-ТАБАК АД</v>
      </c>
      <c r="B213" s="627" t="str">
        <f t="shared" si="19"/>
        <v>833045174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8</v>
      </c>
    </row>
    <row r="214" spans="1:8">
      <c r="A214" s="627" t="str">
        <f t="shared" si="18"/>
        <v>СЛЪНЦЕ СТАРА ЗАГОРА-ТАБАК АД</v>
      </c>
      <c r="B214" s="627" t="str">
        <f t="shared" si="19"/>
        <v>833045174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1380</v>
      </c>
    </row>
    <row r="215" spans="1:8">
      <c r="A215" s="627" t="str">
        <f t="shared" si="18"/>
        <v>СЛЪНЦЕ СТАРА ЗАГОРА-ТАБАК АД</v>
      </c>
      <c r="B215" s="627" t="str">
        <f t="shared" si="19"/>
        <v>833045174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1380</v>
      </c>
    </row>
    <row r="216" spans="1:8">
      <c r="A216" s="627" t="str">
        <f t="shared" si="18"/>
        <v>СЛЪНЦЕ СТАРА ЗАГОРА-ТАБАК АД</v>
      </c>
      <c r="B216" s="627" t="str">
        <f t="shared" si="19"/>
        <v>833045174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СЛЪНЦЕ СТАРА ЗАГОРА-ТАБАК АД</v>
      </c>
      <c r="B218" s="627" t="str">
        <f t="shared" ref="B218:B281" si="22">pdeBulstat</f>
        <v>833045174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2828</v>
      </c>
    </row>
    <row r="219" spans="1:8">
      <c r="A219" s="627" t="str">
        <f t="shared" si="21"/>
        <v>СЛЪНЦЕ СТАРА ЗАГОРА-ТАБАК АД</v>
      </c>
      <c r="B219" s="627" t="str">
        <f t="shared" si="22"/>
        <v>833045174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СЛЪНЦЕ СТАРА ЗАГОРА-ТАБАК АД</v>
      </c>
      <c r="B220" s="627" t="str">
        <f t="shared" si="22"/>
        <v>833045174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СЛЪНЦЕ СТАРА ЗАГОРА-ТАБАК АД</v>
      </c>
      <c r="B221" s="627" t="str">
        <f t="shared" si="22"/>
        <v>833045174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СЛЪНЦЕ СТАРА ЗАГОРА-ТАБАК АД</v>
      </c>
      <c r="B222" s="627" t="str">
        <f t="shared" si="22"/>
        <v>833045174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2828</v>
      </c>
    </row>
    <row r="223" spans="1:8">
      <c r="A223" s="627" t="str">
        <f t="shared" si="21"/>
        <v>СЛЪНЦЕ СТАРА ЗАГОРА-ТАБАК АД</v>
      </c>
      <c r="B223" s="627" t="str">
        <f t="shared" si="22"/>
        <v>833045174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СЛЪНЦЕ СТАРА ЗАГОРА-ТАБАК АД</v>
      </c>
      <c r="B224" s="627" t="str">
        <f t="shared" si="22"/>
        <v>833045174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СЛЪНЦЕ СТАРА ЗАГОРА-ТАБАК АД</v>
      </c>
      <c r="B225" s="627" t="str">
        <f t="shared" si="22"/>
        <v>833045174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СЛЪНЦЕ СТАРА ЗАГОРА-ТАБАК АД</v>
      </c>
      <c r="B226" s="627" t="str">
        <f t="shared" si="22"/>
        <v>833045174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СЛЪНЦЕ СТАРА ЗАГОРА-ТАБАК АД</v>
      </c>
      <c r="B227" s="627" t="str">
        <f t="shared" si="22"/>
        <v>833045174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СЛЪНЦЕ СТАРА ЗАГОРА-ТАБАК АД</v>
      </c>
      <c r="B228" s="627" t="str">
        <f t="shared" si="22"/>
        <v>833045174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СЛЪНЦЕ СТАРА ЗАГОРА-ТАБАК АД</v>
      </c>
      <c r="B229" s="627" t="str">
        <f t="shared" si="22"/>
        <v>833045174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СЛЪНЦЕ СТАРА ЗАГОРА-ТАБАК АД</v>
      </c>
      <c r="B230" s="627" t="str">
        <f t="shared" si="22"/>
        <v>833045174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СЛЪНЦЕ СТАРА ЗАГОРА-ТАБАК АД</v>
      </c>
      <c r="B231" s="627" t="str">
        <f t="shared" si="22"/>
        <v>833045174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СЛЪНЦЕ СТАРА ЗАГОРА-ТАБАК АД</v>
      </c>
      <c r="B232" s="627" t="str">
        <f t="shared" si="22"/>
        <v>833045174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СЛЪНЦЕ СТАРА ЗАГОРА-ТАБАК АД</v>
      </c>
      <c r="B233" s="627" t="str">
        <f t="shared" si="22"/>
        <v>833045174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СЛЪНЦЕ СТАРА ЗАГОРА-ТАБАК АД</v>
      </c>
      <c r="B234" s="627" t="str">
        <f t="shared" si="22"/>
        <v>833045174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СЛЪНЦЕ СТАРА ЗАГОРА-ТАБАК АД</v>
      </c>
      <c r="B235" s="627" t="str">
        <f t="shared" si="22"/>
        <v>833045174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СЛЪНЦЕ СТАРА ЗАГОРА-ТАБАК АД</v>
      </c>
      <c r="B236" s="627" t="str">
        <f t="shared" si="22"/>
        <v>833045174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2828</v>
      </c>
    </row>
    <row r="237" spans="1:8">
      <c r="A237" s="627" t="str">
        <f t="shared" si="21"/>
        <v>СЛЪНЦЕ СТАРА ЗАГОРА-ТАБАК АД</v>
      </c>
      <c r="B237" s="627" t="str">
        <f t="shared" si="22"/>
        <v>833045174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СЛЪНЦЕ СТАРА ЗАГОРА-ТАБАК АД</v>
      </c>
      <c r="B238" s="627" t="str">
        <f t="shared" si="22"/>
        <v>833045174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СЛЪНЦЕ СТАРА ЗАГОРА-ТАБАК АД</v>
      </c>
      <c r="B239" s="627" t="str">
        <f t="shared" si="22"/>
        <v>833045174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2828</v>
      </c>
    </row>
    <row r="240" spans="1:8">
      <c r="A240" s="627" t="str">
        <f t="shared" si="21"/>
        <v>СЛЪНЦЕ СТАРА ЗАГОРА-ТАБАК АД</v>
      </c>
      <c r="B240" s="627" t="str">
        <f t="shared" si="22"/>
        <v>833045174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16140</v>
      </c>
    </row>
    <row r="241" spans="1:8">
      <c r="A241" s="627" t="str">
        <f t="shared" si="21"/>
        <v>СЛЪНЦЕ СТАРА ЗАГОРА-ТАБАК АД</v>
      </c>
      <c r="B241" s="627" t="str">
        <f t="shared" si="22"/>
        <v>833045174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СЛЪНЦЕ СТАРА ЗАГОРА-ТАБАК АД</v>
      </c>
      <c r="B242" s="627" t="str">
        <f t="shared" si="22"/>
        <v>833045174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СЛЪНЦЕ СТАРА ЗАГОРА-ТАБАК АД</v>
      </c>
      <c r="B243" s="627" t="str">
        <f t="shared" si="22"/>
        <v>833045174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СЛЪНЦЕ СТАРА ЗАГОРА-ТАБАК АД</v>
      </c>
      <c r="B244" s="627" t="str">
        <f t="shared" si="22"/>
        <v>833045174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16140</v>
      </c>
    </row>
    <row r="245" spans="1:8">
      <c r="A245" s="627" t="str">
        <f t="shared" si="21"/>
        <v>СЛЪНЦЕ СТАРА ЗАГОРА-ТАБАК АД</v>
      </c>
      <c r="B245" s="627" t="str">
        <f t="shared" si="22"/>
        <v>833045174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СЛЪНЦЕ СТАРА ЗАГОРА-ТАБАК АД</v>
      </c>
      <c r="B246" s="627" t="str">
        <f t="shared" si="22"/>
        <v>833045174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СЛЪНЦЕ СТАРА ЗАГОРА-ТАБАК АД</v>
      </c>
      <c r="B247" s="627" t="str">
        <f t="shared" si="22"/>
        <v>833045174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СЛЪНЦЕ СТАРА ЗАГОРА-ТАБАК АД</v>
      </c>
      <c r="B248" s="627" t="str">
        <f t="shared" si="22"/>
        <v>833045174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СЛЪНЦЕ СТАРА ЗАГОРА-ТАБАК АД</v>
      </c>
      <c r="B249" s="627" t="str">
        <f t="shared" si="22"/>
        <v>833045174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СЛЪНЦЕ СТАРА ЗАГОРА-ТАБАК АД</v>
      </c>
      <c r="B250" s="627" t="str">
        <f t="shared" si="22"/>
        <v>833045174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СЛЪНЦЕ СТАРА ЗАГОРА-ТАБАК АД</v>
      </c>
      <c r="B251" s="627" t="str">
        <f t="shared" si="22"/>
        <v>833045174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СЛЪНЦЕ СТАРА ЗАГОРА-ТАБАК АД</v>
      </c>
      <c r="B252" s="627" t="str">
        <f t="shared" si="22"/>
        <v>833045174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СЛЪНЦЕ СТАРА ЗАГОРА-ТАБАК АД</v>
      </c>
      <c r="B253" s="627" t="str">
        <f t="shared" si="22"/>
        <v>833045174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СЛЪНЦЕ СТАРА ЗАГОРА-ТАБАК АД</v>
      </c>
      <c r="B254" s="627" t="str">
        <f t="shared" si="22"/>
        <v>833045174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СЛЪНЦЕ СТАРА ЗАГОРА-ТАБАК АД</v>
      </c>
      <c r="B255" s="627" t="str">
        <f t="shared" si="22"/>
        <v>833045174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СЛЪНЦЕ СТАРА ЗАГОРА-ТАБАК АД</v>
      </c>
      <c r="B256" s="627" t="str">
        <f t="shared" si="22"/>
        <v>833045174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СЛЪНЦЕ СТАРА ЗАГОРА-ТАБАК АД</v>
      </c>
      <c r="B257" s="627" t="str">
        <f t="shared" si="22"/>
        <v>833045174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СЛЪНЦЕ СТАРА ЗАГОРА-ТАБАК АД</v>
      </c>
      <c r="B258" s="627" t="str">
        <f t="shared" si="22"/>
        <v>833045174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16140</v>
      </c>
    </row>
    <row r="259" spans="1:8">
      <c r="A259" s="627" t="str">
        <f t="shared" si="21"/>
        <v>СЛЪНЦЕ СТАРА ЗАГОРА-ТАБАК АД</v>
      </c>
      <c r="B259" s="627" t="str">
        <f t="shared" si="22"/>
        <v>833045174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СЛЪНЦЕ СТАРА ЗАГОРА-ТАБАК АД</v>
      </c>
      <c r="B260" s="627" t="str">
        <f t="shared" si="22"/>
        <v>833045174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СЛЪНЦЕ СТАРА ЗАГОРА-ТАБАК АД</v>
      </c>
      <c r="B261" s="627" t="str">
        <f t="shared" si="22"/>
        <v>833045174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16140</v>
      </c>
    </row>
    <row r="262" spans="1:8">
      <c r="A262" s="627" t="str">
        <f t="shared" si="21"/>
        <v>СЛЪНЦЕ СТАРА ЗАГОРА-ТАБАК АД</v>
      </c>
      <c r="B262" s="627" t="str">
        <f t="shared" si="22"/>
        <v>833045174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11131</v>
      </c>
    </row>
    <row r="263" spans="1:8">
      <c r="A263" s="627" t="str">
        <f t="shared" si="21"/>
        <v>СЛЪНЦЕ СТАРА ЗАГОРА-ТАБАК АД</v>
      </c>
      <c r="B263" s="627" t="str">
        <f t="shared" si="22"/>
        <v>833045174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СЛЪНЦЕ СТАРА ЗАГОРА-ТАБАК АД</v>
      </c>
      <c r="B264" s="627" t="str">
        <f t="shared" si="22"/>
        <v>833045174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СЛЪНЦЕ СТАРА ЗАГОРА-ТАБАК АД</v>
      </c>
      <c r="B265" s="627" t="str">
        <f t="shared" si="22"/>
        <v>833045174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СЛЪНЦЕ СТАРА ЗАГОРА-ТАБАК АД</v>
      </c>
      <c r="B266" s="627" t="str">
        <f t="shared" si="22"/>
        <v>833045174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11131</v>
      </c>
    </row>
    <row r="267" spans="1:8">
      <c r="A267" s="627" t="str">
        <f t="shared" si="21"/>
        <v>СЛЪНЦЕ СТАРА ЗАГОРА-ТАБАК АД</v>
      </c>
      <c r="B267" s="627" t="str">
        <f t="shared" si="22"/>
        <v>833045174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СЛЪНЦЕ СТАРА ЗАГОРА-ТАБАК АД</v>
      </c>
      <c r="B268" s="627" t="str">
        <f t="shared" si="22"/>
        <v>833045174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СЛЪНЦЕ СТАРА ЗАГОРА-ТАБАК АД</v>
      </c>
      <c r="B269" s="627" t="str">
        <f t="shared" si="22"/>
        <v>833045174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СЛЪНЦЕ СТАРА ЗАГОРА-ТАБАК АД</v>
      </c>
      <c r="B270" s="627" t="str">
        <f t="shared" si="22"/>
        <v>833045174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СЛЪНЦЕ СТАРА ЗАГОРА-ТАБАК АД</v>
      </c>
      <c r="B271" s="627" t="str">
        <f t="shared" si="22"/>
        <v>833045174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СЛЪНЦЕ СТАРА ЗАГОРА-ТАБАК АД</v>
      </c>
      <c r="B272" s="627" t="str">
        <f t="shared" si="22"/>
        <v>833045174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СЛЪНЦЕ СТАРА ЗАГОРА-ТАБАК АД</v>
      </c>
      <c r="B273" s="627" t="str">
        <f t="shared" si="22"/>
        <v>833045174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СЛЪНЦЕ СТАРА ЗАГОРА-ТАБАК АД</v>
      </c>
      <c r="B274" s="627" t="str">
        <f t="shared" si="22"/>
        <v>833045174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СЛЪНЦЕ СТАРА ЗАГОРА-ТАБАК АД</v>
      </c>
      <c r="B275" s="627" t="str">
        <f t="shared" si="22"/>
        <v>833045174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СЛЪНЦЕ СТАРА ЗАГОРА-ТАБАК АД</v>
      </c>
      <c r="B276" s="627" t="str">
        <f t="shared" si="22"/>
        <v>833045174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СЛЪНЦЕ СТАРА ЗАГОРА-ТАБАК АД</v>
      </c>
      <c r="B277" s="627" t="str">
        <f t="shared" si="22"/>
        <v>833045174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СЛЪНЦЕ СТАРА ЗАГОРА-ТАБАК АД</v>
      </c>
      <c r="B278" s="627" t="str">
        <f t="shared" si="22"/>
        <v>833045174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СЛЪНЦЕ СТАРА ЗАГОРА-ТАБАК АД</v>
      </c>
      <c r="B279" s="627" t="str">
        <f t="shared" si="22"/>
        <v>833045174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СЛЪНЦЕ СТАРА ЗАГОРА-ТАБАК АД</v>
      </c>
      <c r="B280" s="627" t="str">
        <f t="shared" si="22"/>
        <v>833045174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11131</v>
      </c>
    </row>
    <row r="281" spans="1:8">
      <c r="A281" s="627" t="str">
        <f t="shared" si="21"/>
        <v>СЛЪНЦЕ СТАРА ЗАГОРА-ТАБАК АД</v>
      </c>
      <c r="B281" s="627" t="str">
        <f t="shared" si="22"/>
        <v>833045174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СЛЪНЦЕ СТАРА ЗАГОРА-ТАБАК АД</v>
      </c>
      <c r="B282" s="627" t="str">
        <f t="shared" ref="B282:B345" si="25">pdeBulstat</f>
        <v>833045174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СЛЪНЦЕ СТАРА ЗАГОРА-ТАБАК АД</v>
      </c>
      <c r="B283" s="627" t="str">
        <f t="shared" si="25"/>
        <v>833045174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11131</v>
      </c>
    </row>
    <row r="284" spans="1:8">
      <c r="A284" s="627" t="str">
        <f t="shared" si="24"/>
        <v>СЛЪНЦЕ СТАРА ЗАГОРА-ТАБАК АД</v>
      </c>
      <c r="B284" s="627" t="str">
        <f t="shared" si="25"/>
        <v>833045174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1794</v>
      </c>
    </row>
    <row r="285" spans="1:8">
      <c r="A285" s="627" t="str">
        <f t="shared" si="24"/>
        <v>СЛЪНЦЕ СТАРА ЗАГОРА-ТАБАК АД</v>
      </c>
      <c r="B285" s="627" t="str">
        <f t="shared" si="25"/>
        <v>833045174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СЛЪНЦЕ СТАРА ЗАГОРА-ТАБАК АД</v>
      </c>
      <c r="B286" s="627" t="str">
        <f t="shared" si="25"/>
        <v>833045174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СЛЪНЦЕ СТАРА ЗАГОРА-ТАБАК АД</v>
      </c>
      <c r="B287" s="627" t="str">
        <f t="shared" si="25"/>
        <v>833045174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СЛЪНЦЕ СТАРА ЗАГОРА-ТАБАК АД</v>
      </c>
      <c r="B288" s="627" t="str">
        <f t="shared" si="25"/>
        <v>833045174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1794</v>
      </c>
    </row>
    <row r="289" spans="1:8">
      <c r="A289" s="627" t="str">
        <f t="shared" si="24"/>
        <v>СЛЪНЦЕ СТАРА ЗАГОРА-ТАБАК АД</v>
      </c>
      <c r="B289" s="627" t="str">
        <f t="shared" si="25"/>
        <v>833045174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СЛЪНЦЕ СТАРА ЗАГОРА-ТАБАК АД</v>
      </c>
      <c r="B290" s="627" t="str">
        <f t="shared" si="25"/>
        <v>833045174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СЛЪНЦЕ СТАРА ЗАГОРА-ТАБАК АД</v>
      </c>
      <c r="B291" s="627" t="str">
        <f t="shared" si="25"/>
        <v>833045174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СЛЪНЦЕ СТАРА ЗАГОРА-ТАБАК АД</v>
      </c>
      <c r="B292" s="627" t="str">
        <f t="shared" si="25"/>
        <v>833045174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СЛЪНЦЕ СТАРА ЗАГОРА-ТАБАК АД</v>
      </c>
      <c r="B293" s="627" t="str">
        <f t="shared" si="25"/>
        <v>833045174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СЛЪНЦЕ СТАРА ЗАГОРА-ТАБАК АД</v>
      </c>
      <c r="B294" s="627" t="str">
        <f t="shared" si="25"/>
        <v>833045174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СЛЪНЦЕ СТАРА ЗАГОРА-ТАБАК АД</v>
      </c>
      <c r="B295" s="627" t="str">
        <f t="shared" si="25"/>
        <v>833045174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СЛЪНЦЕ СТАРА ЗАГОРА-ТАБАК АД</v>
      </c>
      <c r="B296" s="627" t="str">
        <f t="shared" si="25"/>
        <v>833045174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СЛЪНЦЕ СТАРА ЗАГОРА-ТАБАК АД</v>
      </c>
      <c r="B297" s="627" t="str">
        <f t="shared" si="25"/>
        <v>833045174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СЛЪНЦЕ СТАРА ЗАГОРА-ТАБАК АД</v>
      </c>
      <c r="B298" s="627" t="str">
        <f t="shared" si="25"/>
        <v>833045174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СЛЪНЦЕ СТАРА ЗАГОРА-ТАБАК АД</v>
      </c>
      <c r="B299" s="627" t="str">
        <f t="shared" si="25"/>
        <v>833045174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СЛЪНЦЕ СТАРА ЗАГОРА-ТАБАК АД</v>
      </c>
      <c r="B300" s="627" t="str">
        <f t="shared" si="25"/>
        <v>833045174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СЛЪНЦЕ СТАРА ЗАГОРА-ТАБАК АД</v>
      </c>
      <c r="B301" s="627" t="str">
        <f t="shared" si="25"/>
        <v>833045174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СЛЪНЦЕ СТАРА ЗАГОРА-ТАБАК АД</v>
      </c>
      <c r="B302" s="627" t="str">
        <f t="shared" si="25"/>
        <v>833045174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1794</v>
      </c>
    </row>
    <row r="303" spans="1:8">
      <c r="A303" s="627" t="str">
        <f t="shared" si="24"/>
        <v>СЛЪНЦЕ СТАРА ЗАГОРА-ТАБАК АД</v>
      </c>
      <c r="B303" s="627" t="str">
        <f t="shared" si="25"/>
        <v>833045174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СЛЪНЦЕ СТАРА ЗАГОРА-ТАБАК АД</v>
      </c>
      <c r="B304" s="627" t="str">
        <f t="shared" si="25"/>
        <v>833045174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СЛЪНЦЕ СТАРА ЗАГОРА-ТАБАК АД</v>
      </c>
      <c r="B305" s="627" t="str">
        <f t="shared" si="25"/>
        <v>833045174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1794</v>
      </c>
    </row>
    <row r="306" spans="1:8">
      <c r="A306" s="627" t="str">
        <f t="shared" si="24"/>
        <v>СЛЪНЦЕ СТАРА ЗАГОРА-ТАБАК АД</v>
      </c>
      <c r="B306" s="627" t="str">
        <f t="shared" si="25"/>
        <v>833045174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СЛЪНЦЕ СТАРА ЗАГОРА-ТАБАК АД</v>
      </c>
      <c r="B307" s="627" t="str">
        <f t="shared" si="25"/>
        <v>833045174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СЛЪНЦЕ СТАРА ЗАГОРА-ТАБАК АД</v>
      </c>
      <c r="B308" s="627" t="str">
        <f t="shared" si="25"/>
        <v>833045174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СЛЪНЦЕ СТАРА ЗАГОРА-ТАБАК АД</v>
      </c>
      <c r="B309" s="627" t="str">
        <f t="shared" si="25"/>
        <v>833045174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СЛЪНЦЕ СТАРА ЗАГОРА-ТАБАК АД</v>
      </c>
      <c r="B310" s="627" t="str">
        <f t="shared" si="25"/>
        <v>833045174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СЛЪНЦЕ СТАРА ЗАГОРА-ТАБАК АД</v>
      </c>
      <c r="B311" s="627" t="str">
        <f t="shared" si="25"/>
        <v>833045174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СЛЪНЦЕ СТАРА ЗАГОРА-ТАБАК АД</v>
      </c>
      <c r="B312" s="627" t="str">
        <f t="shared" si="25"/>
        <v>833045174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СЛЪНЦЕ СТАРА ЗАГОРА-ТАБАК АД</v>
      </c>
      <c r="B313" s="627" t="str">
        <f t="shared" si="25"/>
        <v>833045174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СЛЪНЦЕ СТАРА ЗАГОРА-ТАБАК АД</v>
      </c>
      <c r="B314" s="627" t="str">
        <f t="shared" si="25"/>
        <v>833045174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СЛЪНЦЕ СТАРА ЗАГОРА-ТАБАК АД</v>
      </c>
      <c r="B315" s="627" t="str">
        <f t="shared" si="25"/>
        <v>833045174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СЛЪНЦЕ СТАРА ЗАГОРА-ТАБАК АД</v>
      </c>
      <c r="B316" s="627" t="str">
        <f t="shared" si="25"/>
        <v>833045174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СЛЪНЦЕ СТАРА ЗАГОРА-ТАБАК АД</v>
      </c>
      <c r="B317" s="627" t="str">
        <f t="shared" si="25"/>
        <v>833045174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СЛЪНЦЕ СТАРА ЗАГОРА-ТАБАК АД</v>
      </c>
      <c r="B318" s="627" t="str">
        <f t="shared" si="25"/>
        <v>833045174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СЛЪНЦЕ СТАРА ЗАГОРА-ТАБАК АД</v>
      </c>
      <c r="B319" s="627" t="str">
        <f t="shared" si="25"/>
        <v>833045174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СЛЪНЦЕ СТАРА ЗАГОРА-ТАБАК АД</v>
      </c>
      <c r="B320" s="627" t="str">
        <f t="shared" si="25"/>
        <v>833045174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СЛЪНЦЕ СТАРА ЗАГОРА-ТАБАК АД</v>
      </c>
      <c r="B321" s="627" t="str">
        <f t="shared" si="25"/>
        <v>833045174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СЛЪНЦЕ СТАРА ЗАГОРА-ТАБАК АД</v>
      </c>
      <c r="B322" s="627" t="str">
        <f t="shared" si="25"/>
        <v>833045174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СЛЪНЦЕ СТАРА ЗАГОРА-ТАБАК АД</v>
      </c>
      <c r="B323" s="627" t="str">
        <f t="shared" si="25"/>
        <v>833045174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СЛЪНЦЕ СТАРА ЗАГОРА-ТАБАК АД</v>
      </c>
      <c r="B324" s="627" t="str">
        <f t="shared" si="25"/>
        <v>833045174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СЛЪНЦЕ СТАРА ЗАГОРА-ТАБАК АД</v>
      </c>
      <c r="B325" s="627" t="str">
        <f t="shared" si="25"/>
        <v>833045174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СЛЪНЦЕ СТАРА ЗАГОРА-ТАБАК АД</v>
      </c>
      <c r="B326" s="627" t="str">
        <f t="shared" si="25"/>
        <v>833045174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СЛЪНЦЕ СТАРА ЗАГОРА-ТАБАК АД</v>
      </c>
      <c r="B327" s="627" t="str">
        <f t="shared" si="25"/>
        <v>833045174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СЛЪНЦЕ СТАРА ЗАГОРА-ТАБАК АД</v>
      </c>
      <c r="B328" s="627" t="str">
        <f t="shared" si="25"/>
        <v>833045174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СЛЪНЦЕ СТАРА ЗАГОРА-ТАБАК АД</v>
      </c>
      <c r="B329" s="627" t="str">
        <f t="shared" si="25"/>
        <v>833045174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СЛЪНЦЕ СТАРА ЗАГОРА-ТАБАК АД</v>
      </c>
      <c r="B330" s="627" t="str">
        <f t="shared" si="25"/>
        <v>833045174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СЛЪНЦЕ СТАРА ЗАГОРА-ТАБАК АД</v>
      </c>
      <c r="B331" s="627" t="str">
        <f t="shared" si="25"/>
        <v>833045174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СЛЪНЦЕ СТАРА ЗАГОРА-ТАБАК АД</v>
      </c>
      <c r="B332" s="627" t="str">
        <f t="shared" si="25"/>
        <v>833045174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СЛЪНЦЕ СТАРА ЗАГОРА-ТАБАК АД</v>
      </c>
      <c r="B333" s="627" t="str">
        <f t="shared" si="25"/>
        <v>833045174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СЛЪНЦЕ СТАРА ЗАГОРА-ТАБАК АД</v>
      </c>
      <c r="B334" s="627" t="str">
        <f t="shared" si="25"/>
        <v>833045174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СЛЪНЦЕ СТАРА ЗАГОРА-ТАБАК АД</v>
      </c>
      <c r="B335" s="627" t="str">
        <f t="shared" si="25"/>
        <v>833045174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СЛЪНЦЕ СТАРА ЗАГОРА-ТАБАК АД</v>
      </c>
      <c r="B336" s="627" t="str">
        <f t="shared" si="25"/>
        <v>833045174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СЛЪНЦЕ СТАРА ЗАГОРА-ТАБАК АД</v>
      </c>
      <c r="B337" s="627" t="str">
        <f t="shared" si="25"/>
        <v>833045174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СЛЪНЦЕ СТАРА ЗАГОРА-ТАБАК АД</v>
      </c>
      <c r="B338" s="627" t="str">
        <f t="shared" si="25"/>
        <v>833045174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СЛЪНЦЕ СТАРА ЗАГОРА-ТАБАК АД</v>
      </c>
      <c r="B339" s="627" t="str">
        <f t="shared" si="25"/>
        <v>833045174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СЛЪНЦЕ СТАРА ЗАГОРА-ТАБАК АД</v>
      </c>
      <c r="B340" s="627" t="str">
        <f t="shared" si="25"/>
        <v>833045174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СЛЪНЦЕ СТАРА ЗАГОРА-ТАБАК АД</v>
      </c>
      <c r="B341" s="627" t="str">
        <f t="shared" si="25"/>
        <v>833045174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СЛЪНЦЕ СТАРА ЗАГОРА-ТАБАК АД</v>
      </c>
      <c r="B342" s="627" t="str">
        <f t="shared" si="25"/>
        <v>833045174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СЛЪНЦЕ СТАРА ЗАГОРА-ТАБАК АД</v>
      </c>
      <c r="B343" s="627" t="str">
        <f t="shared" si="25"/>
        <v>833045174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СЛЪНЦЕ СТАРА ЗАГОРА-ТАБАК АД</v>
      </c>
      <c r="B344" s="627" t="str">
        <f t="shared" si="25"/>
        <v>833045174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СЛЪНЦЕ СТАРА ЗАГОРА-ТАБАК АД</v>
      </c>
      <c r="B345" s="627" t="str">
        <f t="shared" si="25"/>
        <v>833045174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СЛЪНЦЕ СТАРА ЗАГОРА-ТАБАК АД</v>
      </c>
      <c r="B346" s="627" t="str">
        <f t="shared" ref="B346:B409" si="28">pdeBulstat</f>
        <v>833045174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СЛЪНЦЕ СТАРА ЗАГОРА-ТАБАК АД</v>
      </c>
      <c r="B347" s="627" t="str">
        <f t="shared" si="28"/>
        <v>833045174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СЛЪНЦЕ СТАРА ЗАГОРА-ТАБАК АД</v>
      </c>
      <c r="B348" s="627" t="str">
        <f t="shared" si="28"/>
        <v>833045174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СЛЪНЦЕ СТАРА ЗАГОРА-ТАБАК АД</v>
      </c>
      <c r="B349" s="627" t="str">
        <f t="shared" si="28"/>
        <v>833045174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СЛЪНЦЕ СТАРА ЗАГОРА-ТАБАК АД</v>
      </c>
      <c r="B350" s="627" t="str">
        <f t="shared" si="28"/>
        <v>833045174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0</v>
      </c>
    </row>
    <row r="351" spans="1:8">
      <c r="A351" s="627" t="str">
        <f t="shared" si="27"/>
        <v>СЛЪНЦЕ СТАРА ЗАГОРА-ТАБАК АД</v>
      </c>
      <c r="B351" s="627" t="str">
        <f t="shared" si="28"/>
        <v>833045174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СЛЪНЦЕ СТАРА ЗАГОРА-ТАБАК АД</v>
      </c>
      <c r="B352" s="627" t="str">
        <f t="shared" si="28"/>
        <v>833045174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СЛЪНЦЕ СТАРА ЗАГОРА-ТАБАК АД</v>
      </c>
      <c r="B353" s="627" t="str">
        <f t="shared" si="28"/>
        <v>833045174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СЛЪНЦЕ СТАРА ЗАГОРА-ТАБАК АД</v>
      </c>
      <c r="B354" s="627" t="str">
        <f t="shared" si="28"/>
        <v>833045174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0</v>
      </c>
    </row>
    <row r="355" spans="1:8">
      <c r="A355" s="627" t="str">
        <f t="shared" si="27"/>
        <v>СЛЪНЦЕ СТАРА ЗАГОРА-ТАБАК АД</v>
      </c>
      <c r="B355" s="627" t="str">
        <f t="shared" si="28"/>
        <v>833045174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СЛЪНЦЕ СТАРА ЗАГОРА-ТАБАК АД</v>
      </c>
      <c r="B356" s="627" t="str">
        <f t="shared" si="28"/>
        <v>833045174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СЛЪНЦЕ СТАРА ЗАГОРА-ТАБАК АД</v>
      </c>
      <c r="B357" s="627" t="str">
        <f t="shared" si="28"/>
        <v>833045174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СЛЪНЦЕ СТАРА ЗАГОРА-ТАБАК АД</v>
      </c>
      <c r="B358" s="627" t="str">
        <f t="shared" si="28"/>
        <v>833045174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СЛЪНЦЕ СТАРА ЗАГОРА-ТАБАК АД</v>
      </c>
      <c r="B359" s="627" t="str">
        <f t="shared" si="28"/>
        <v>833045174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СЛЪНЦЕ СТАРА ЗАГОРА-ТАБАК АД</v>
      </c>
      <c r="B360" s="627" t="str">
        <f t="shared" si="28"/>
        <v>833045174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СЛЪНЦЕ СТАРА ЗАГОРА-ТАБАК АД</v>
      </c>
      <c r="B361" s="627" t="str">
        <f t="shared" si="28"/>
        <v>833045174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СЛЪНЦЕ СТАРА ЗАГОРА-ТАБАК АД</v>
      </c>
      <c r="B362" s="627" t="str">
        <f t="shared" si="28"/>
        <v>833045174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СЛЪНЦЕ СТАРА ЗАГОРА-ТАБАК АД</v>
      </c>
      <c r="B363" s="627" t="str">
        <f t="shared" si="28"/>
        <v>833045174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СЛЪНЦЕ СТАРА ЗАГОРА-ТАБАК АД</v>
      </c>
      <c r="B364" s="627" t="str">
        <f t="shared" si="28"/>
        <v>833045174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СЛЪНЦЕ СТАРА ЗАГОРА-ТАБАК АД</v>
      </c>
      <c r="B365" s="627" t="str">
        <f t="shared" si="28"/>
        <v>833045174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СЛЪНЦЕ СТАРА ЗАГОРА-ТАБАК АД</v>
      </c>
      <c r="B366" s="627" t="str">
        <f t="shared" si="28"/>
        <v>833045174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СЛЪНЦЕ СТАРА ЗАГОРА-ТАБАК АД</v>
      </c>
      <c r="B367" s="627" t="str">
        <f t="shared" si="28"/>
        <v>833045174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СЛЪНЦЕ СТАРА ЗАГОРА-ТАБАК АД</v>
      </c>
      <c r="B368" s="627" t="str">
        <f t="shared" si="28"/>
        <v>833045174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0</v>
      </c>
    </row>
    <row r="369" spans="1:8">
      <c r="A369" s="627" t="str">
        <f t="shared" si="27"/>
        <v>СЛЪНЦЕ СТАРА ЗАГОРА-ТАБАК АД</v>
      </c>
      <c r="B369" s="627" t="str">
        <f t="shared" si="28"/>
        <v>833045174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СЛЪНЦЕ СТАРА ЗАГОРА-ТАБАК АД</v>
      </c>
      <c r="B370" s="627" t="str">
        <f t="shared" si="28"/>
        <v>833045174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СЛЪНЦЕ СТАРА ЗАГОРА-ТАБАК АД</v>
      </c>
      <c r="B371" s="627" t="str">
        <f t="shared" si="28"/>
        <v>833045174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0</v>
      </c>
    </row>
    <row r="372" spans="1:8">
      <c r="A372" s="627" t="str">
        <f t="shared" si="27"/>
        <v>СЛЪНЦЕ СТАРА ЗАГОРА-ТАБАК АД</v>
      </c>
      <c r="B372" s="627" t="str">
        <f t="shared" si="28"/>
        <v>833045174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-3322</v>
      </c>
    </row>
    <row r="373" spans="1:8">
      <c r="A373" s="627" t="str">
        <f t="shared" si="27"/>
        <v>СЛЪНЦЕ СТАРА ЗАГОРА-ТАБАК АД</v>
      </c>
      <c r="B373" s="627" t="str">
        <f t="shared" si="28"/>
        <v>833045174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СЛЪНЦЕ СТАРА ЗАГОРА-ТАБАК АД</v>
      </c>
      <c r="B374" s="627" t="str">
        <f t="shared" si="28"/>
        <v>833045174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СЛЪНЦЕ СТАРА ЗАГОРА-ТАБАК АД</v>
      </c>
      <c r="B375" s="627" t="str">
        <f t="shared" si="28"/>
        <v>833045174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СЛЪНЦЕ СТАРА ЗАГОРА-ТАБАК АД</v>
      </c>
      <c r="B376" s="627" t="str">
        <f t="shared" si="28"/>
        <v>833045174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-3322</v>
      </c>
    </row>
    <row r="377" spans="1:8">
      <c r="A377" s="627" t="str">
        <f t="shared" si="27"/>
        <v>СЛЪНЦЕ СТАРА ЗАГОРА-ТАБАК АД</v>
      </c>
      <c r="B377" s="627" t="str">
        <f t="shared" si="28"/>
        <v>833045174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-177</v>
      </c>
    </row>
    <row r="378" spans="1:8">
      <c r="A378" s="627" t="str">
        <f t="shared" si="27"/>
        <v>СЛЪНЦЕ СТАРА ЗАГОРА-ТАБАК АД</v>
      </c>
      <c r="B378" s="627" t="str">
        <f t="shared" si="28"/>
        <v>833045174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СЛЪНЦЕ СТАРА ЗАГОРА-ТАБАК АД</v>
      </c>
      <c r="B379" s="627" t="str">
        <f t="shared" si="28"/>
        <v>833045174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СЛЪНЦЕ СТАРА ЗАГОРА-ТАБАК АД</v>
      </c>
      <c r="B380" s="627" t="str">
        <f t="shared" si="28"/>
        <v>833045174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СЛЪНЦЕ СТАРА ЗАГОРА-ТАБАК АД</v>
      </c>
      <c r="B381" s="627" t="str">
        <f t="shared" si="28"/>
        <v>833045174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СЛЪНЦЕ СТАРА ЗАГОРА-ТАБАК АД</v>
      </c>
      <c r="B382" s="627" t="str">
        <f t="shared" si="28"/>
        <v>833045174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СЛЪНЦЕ СТАРА ЗАГОРА-ТАБАК АД</v>
      </c>
      <c r="B383" s="627" t="str">
        <f t="shared" si="28"/>
        <v>833045174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СЛЪНЦЕ СТАРА ЗАГОРА-ТАБАК АД</v>
      </c>
      <c r="B384" s="627" t="str">
        <f t="shared" si="28"/>
        <v>833045174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СЛЪНЦЕ СТАРА ЗАГОРА-ТАБАК АД</v>
      </c>
      <c r="B385" s="627" t="str">
        <f t="shared" si="28"/>
        <v>833045174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СЛЪНЦЕ СТАРА ЗАГОРА-ТАБАК АД</v>
      </c>
      <c r="B386" s="627" t="str">
        <f t="shared" si="28"/>
        <v>833045174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СЛЪНЦЕ СТАРА ЗАГОРА-ТАБАК АД</v>
      </c>
      <c r="B387" s="627" t="str">
        <f t="shared" si="28"/>
        <v>833045174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СЛЪНЦЕ СТАРА ЗАГОРА-ТАБАК АД</v>
      </c>
      <c r="B388" s="627" t="str">
        <f t="shared" si="28"/>
        <v>833045174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СЛЪНЦЕ СТАРА ЗАГОРА-ТАБАК АД</v>
      </c>
      <c r="B389" s="627" t="str">
        <f t="shared" si="28"/>
        <v>833045174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СЛЪНЦЕ СТАРА ЗАГОРА-ТАБАК АД</v>
      </c>
      <c r="B390" s="627" t="str">
        <f t="shared" si="28"/>
        <v>833045174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-3499</v>
      </c>
    </row>
    <row r="391" spans="1:8">
      <c r="A391" s="627" t="str">
        <f t="shared" si="27"/>
        <v>СЛЪНЦЕ СТАРА ЗАГОРА-ТАБАК АД</v>
      </c>
      <c r="B391" s="627" t="str">
        <f t="shared" si="28"/>
        <v>833045174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СЛЪНЦЕ СТАРА ЗАГОРА-ТАБАК АД</v>
      </c>
      <c r="B392" s="627" t="str">
        <f t="shared" si="28"/>
        <v>833045174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СЛЪНЦЕ СТАРА ЗАГОРА-ТАБАК АД</v>
      </c>
      <c r="B393" s="627" t="str">
        <f t="shared" si="28"/>
        <v>833045174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-3499</v>
      </c>
    </row>
    <row r="394" spans="1:8">
      <c r="A394" s="627" t="str">
        <f t="shared" si="27"/>
        <v>СЛЪНЦЕ СТАРА ЗАГОРА-ТАБАК АД</v>
      </c>
      <c r="B394" s="627" t="str">
        <f t="shared" si="28"/>
        <v>833045174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СЛЪНЦЕ СТАРА ЗАГОРА-ТАБАК АД</v>
      </c>
      <c r="B395" s="627" t="str">
        <f t="shared" si="28"/>
        <v>833045174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СЛЪНЦЕ СТАРА ЗАГОРА-ТАБАК АД</v>
      </c>
      <c r="B396" s="627" t="str">
        <f t="shared" si="28"/>
        <v>833045174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СЛЪНЦЕ СТАРА ЗАГОРА-ТАБАК АД</v>
      </c>
      <c r="B397" s="627" t="str">
        <f t="shared" si="28"/>
        <v>833045174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СЛЪНЦЕ СТАРА ЗАГОРА-ТАБАК АД</v>
      </c>
      <c r="B398" s="627" t="str">
        <f t="shared" si="28"/>
        <v>833045174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СЛЪНЦЕ СТАРА ЗАГОРА-ТАБАК АД</v>
      </c>
      <c r="B399" s="627" t="str">
        <f t="shared" si="28"/>
        <v>833045174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СЛЪНЦЕ СТАРА ЗАГОРА-ТАБАК АД</v>
      </c>
      <c r="B400" s="627" t="str">
        <f t="shared" si="28"/>
        <v>833045174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СЛЪНЦЕ СТАРА ЗАГОРА-ТАБАК АД</v>
      </c>
      <c r="B401" s="627" t="str">
        <f t="shared" si="28"/>
        <v>833045174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СЛЪНЦЕ СТАРА ЗАГОРА-ТАБАК АД</v>
      </c>
      <c r="B402" s="627" t="str">
        <f t="shared" si="28"/>
        <v>833045174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СЛЪНЦЕ СТАРА ЗАГОРА-ТАБАК АД</v>
      </c>
      <c r="B403" s="627" t="str">
        <f t="shared" si="28"/>
        <v>833045174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СЛЪНЦЕ СТАРА ЗАГОРА-ТАБАК АД</v>
      </c>
      <c r="B404" s="627" t="str">
        <f t="shared" si="28"/>
        <v>833045174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СЛЪНЦЕ СТАРА ЗАГОРА-ТАБАК АД</v>
      </c>
      <c r="B405" s="627" t="str">
        <f t="shared" si="28"/>
        <v>833045174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СЛЪНЦЕ СТАРА ЗАГОРА-ТАБАК АД</v>
      </c>
      <c r="B406" s="627" t="str">
        <f t="shared" si="28"/>
        <v>833045174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СЛЪНЦЕ СТАРА ЗАГОРА-ТАБАК АД</v>
      </c>
      <c r="B407" s="627" t="str">
        <f t="shared" si="28"/>
        <v>833045174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СЛЪНЦЕ СТАРА ЗАГОРА-ТАБАК АД</v>
      </c>
      <c r="B408" s="627" t="str">
        <f t="shared" si="28"/>
        <v>833045174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СЛЪНЦЕ СТАРА ЗАГОРА-ТАБАК АД</v>
      </c>
      <c r="B409" s="627" t="str">
        <f t="shared" si="28"/>
        <v>833045174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СЛЪНЦЕ СТАРА ЗАГОРА-ТАБАК АД</v>
      </c>
      <c r="B410" s="627" t="str">
        <f t="shared" ref="B410:B459" si="31">pdeBulstat</f>
        <v>833045174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СЛЪНЦЕ СТАРА ЗАГОРА-ТАБАК АД</v>
      </c>
      <c r="B411" s="627" t="str">
        <f t="shared" si="31"/>
        <v>833045174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СЛЪНЦЕ СТАРА ЗАГОРА-ТАБАК АД</v>
      </c>
      <c r="B412" s="627" t="str">
        <f t="shared" si="31"/>
        <v>833045174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СЛЪНЦЕ СТАРА ЗАГОРА-ТАБАК АД</v>
      </c>
      <c r="B413" s="627" t="str">
        <f t="shared" si="31"/>
        <v>833045174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СЛЪНЦЕ СТАРА ЗАГОРА-ТАБАК АД</v>
      </c>
      <c r="B414" s="627" t="str">
        <f t="shared" si="31"/>
        <v>833045174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СЛЪНЦЕ СТАРА ЗАГОРА-ТАБАК АД</v>
      </c>
      <c r="B415" s="627" t="str">
        <f t="shared" si="31"/>
        <v>833045174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СЛЪНЦЕ СТАРА ЗАГОРА-ТАБАК АД</v>
      </c>
      <c r="B416" s="627" t="str">
        <f t="shared" si="31"/>
        <v>833045174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28571</v>
      </c>
    </row>
    <row r="417" spans="1:8">
      <c r="A417" s="627" t="str">
        <f t="shared" si="30"/>
        <v>СЛЪНЦЕ СТАРА ЗАГОРА-ТАБАК АД</v>
      </c>
      <c r="B417" s="627" t="str">
        <f t="shared" si="31"/>
        <v>833045174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СЛЪНЦЕ СТАРА ЗАГОРА-ТАБАК АД</v>
      </c>
      <c r="B418" s="627" t="str">
        <f t="shared" si="31"/>
        <v>833045174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СЛЪНЦЕ СТАРА ЗАГОРА-ТАБАК АД</v>
      </c>
      <c r="B419" s="627" t="str">
        <f t="shared" si="31"/>
        <v>833045174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СЛЪНЦЕ СТАРА ЗАГОРА-ТАБАК АД</v>
      </c>
      <c r="B420" s="627" t="str">
        <f t="shared" si="31"/>
        <v>833045174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28571</v>
      </c>
    </row>
    <row r="421" spans="1:8">
      <c r="A421" s="627" t="str">
        <f t="shared" si="30"/>
        <v>СЛЪНЦЕ СТАРА ЗАГОРА-ТАБАК АД</v>
      </c>
      <c r="B421" s="627" t="str">
        <f t="shared" si="31"/>
        <v>833045174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-177</v>
      </c>
    </row>
    <row r="422" spans="1:8">
      <c r="A422" s="627" t="str">
        <f t="shared" si="30"/>
        <v>СЛЪНЦЕ СТАРА ЗАГОРА-ТАБАК АД</v>
      </c>
      <c r="B422" s="627" t="str">
        <f t="shared" si="31"/>
        <v>833045174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СЛЪНЦЕ СТАРА ЗАГОРА-ТАБАК АД</v>
      </c>
      <c r="B423" s="627" t="str">
        <f t="shared" si="31"/>
        <v>833045174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СЛЪНЦЕ СТАРА ЗАГОРА-ТАБАК АД</v>
      </c>
      <c r="B424" s="627" t="str">
        <f t="shared" si="31"/>
        <v>833045174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СЛЪНЦЕ СТАРА ЗАГОРА-ТАБАК АД</v>
      </c>
      <c r="B425" s="627" t="str">
        <f t="shared" si="31"/>
        <v>833045174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СЛЪНЦЕ СТАРА ЗАГОРА-ТАБАК АД</v>
      </c>
      <c r="B426" s="627" t="str">
        <f t="shared" si="31"/>
        <v>833045174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СЛЪНЦЕ СТАРА ЗАГОРА-ТАБАК АД</v>
      </c>
      <c r="B427" s="627" t="str">
        <f t="shared" si="31"/>
        <v>833045174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СЛЪНЦЕ СТАРА ЗАГОРА-ТАБАК АД</v>
      </c>
      <c r="B428" s="627" t="str">
        <f t="shared" si="31"/>
        <v>833045174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СЛЪНЦЕ СТАРА ЗАГОРА-ТАБАК АД</v>
      </c>
      <c r="B429" s="627" t="str">
        <f t="shared" si="31"/>
        <v>833045174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СЛЪНЦЕ СТАРА ЗАГОРА-ТАБАК АД</v>
      </c>
      <c r="B430" s="627" t="str">
        <f t="shared" si="31"/>
        <v>833045174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СЛЪНЦЕ СТАРА ЗАГОРА-ТАБАК АД</v>
      </c>
      <c r="B431" s="627" t="str">
        <f t="shared" si="31"/>
        <v>833045174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СЛЪНЦЕ СТАРА ЗАГОРА-ТАБАК АД</v>
      </c>
      <c r="B432" s="627" t="str">
        <f t="shared" si="31"/>
        <v>833045174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СЛЪНЦЕ СТАРА ЗАГОРА-ТАБАК АД</v>
      </c>
      <c r="B433" s="627" t="str">
        <f t="shared" si="31"/>
        <v>833045174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СЛЪНЦЕ СТАРА ЗАГОРА-ТАБАК АД</v>
      </c>
      <c r="B434" s="627" t="str">
        <f t="shared" si="31"/>
        <v>833045174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28394</v>
      </c>
    </row>
    <row r="435" spans="1:8">
      <c r="A435" s="627" t="str">
        <f t="shared" si="30"/>
        <v>СЛЪНЦЕ СТАРА ЗАГОРА-ТАБАК АД</v>
      </c>
      <c r="B435" s="627" t="str">
        <f t="shared" si="31"/>
        <v>833045174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СЛЪНЦЕ СТАРА ЗАГОРА-ТАБАК АД</v>
      </c>
      <c r="B436" s="627" t="str">
        <f t="shared" si="31"/>
        <v>833045174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СЛЪНЦЕ СТАРА ЗАГОРА-ТАБАК АД</v>
      </c>
      <c r="B437" s="627" t="str">
        <f t="shared" si="31"/>
        <v>833045174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28394</v>
      </c>
    </row>
    <row r="438" spans="1:8">
      <c r="A438" s="627" t="str">
        <f t="shared" si="30"/>
        <v>СЛЪНЦЕ СТАРА ЗАГОРА-ТАБАК АД</v>
      </c>
      <c r="B438" s="627" t="str">
        <f t="shared" si="31"/>
        <v>833045174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СЛЪНЦЕ СТАРА ЗАГОРА-ТАБАК АД</v>
      </c>
      <c r="B439" s="627" t="str">
        <f t="shared" si="31"/>
        <v>833045174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СЛЪНЦЕ СТАРА ЗАГОРА-ТАБАК АД</v>
      </c>
      <c r="B440" s="627" t="str">
        <f t="shared" si="31"/>
        <v>833045174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СЛЪНЦЕ СТАРА ЗАГОРА-ТАБАК АД</v>
      </c>
      <c r="B441" s="627" t="str">
        <f t="shared" si="31"/>
        <v>833045174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СЛЪНЦЕ СТАРА ЗАГОРА-ТАБАК АД</v>
      </c>
      <c r="B442" s="627" t="str">
        <f t="shared" si="31"/>
        <v>833045174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СЛЪНЦЕ СТАРА ЗАГОРА-ТАБАК АД</v>
      </c>
      <c r="B443" s="627" t="str">
        <f t="shared" si="31"/>
        <v>833045174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СЛЪНЦЕ СТАРА ЗАГОРА-ТАБАК АД</v>
      </c>
      <c r="B444" s="627" t="str">
        <f t="shared" si="31"/>
        <v>833045174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СЛЪНЦЕ СТАРА ЗАГОРА-ТАБАК АД</v>
      </c>
      <c r="B445" s="627" t="str">
        <f t="shared" si="31"/>
        <v>833045174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СЛЪНЦЕ СТАРА ЗАГОРА-ТАБАК АД</v>
      </c>
      <c r="B446" s="627" t="str">
        <f t="shared" si="31"/>
        <v>833045174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СЛЪНЦЕ СТАРА ЗАГОРА-ТАБАК АД</v>
      </c>
      <c r="B447" s="627" t="str">
        <f t="shared" si="31"/>
        <v>833045174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СЛЪНЦЕ СТАРА ЗАГОРА-ТАБАК АД</v>
      </c>
      <c r="B448" s="627" t="str">
        <f t="shared" si="31"/>
        <v>833045174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СЛЪНЦЕ СТАРА ЗАГОРА-ТАБАК АД</v>
      </c>
      <c r="B449" s="627" t="str">
        <f t="shared" si="31"/>
        <v>833045174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СЛЪНЦЕ СТАРА ЗАГОРА-ТАБАК АД</v>
      </c>
      <c r="B450" s="627" t="str">
        <f t="shared" si="31"/>
        <v>833045174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СЛЪНЦЕ СТАРА ЗАГОРА-ТАБАК АД</v>
      </c>
      <c r="B451" s="627" t="str">
        <f t="shared" si="31"/>
        <v>833045174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СЛЪНЦЕ СТАРА ЗАГОРА-ТАБАК АД</v>
      </c>
      <c r="B452" s="627" t="str">
        <f t="shared" si="31"/>
        <v>833045174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СЛЪНЦЕ СТАРА ЗАГОРА-ТАБАК АД</v>
      </c>
      <c r="B453" s="627" t="str">
        <f t="shared" si="31"/>
        <v>833045174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СЛЪНЦЕ СТАРА ЗАГОРА-ТАБАК АД</v>
      </c>
      <c r="B454" s="627" t="str">
        <f t="shared" si="31"/>
        <v>833045174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СЛЪНЦЕ СТАРА ЗАГОРА-ТАБАК АД</v>
      </c>
      <c r="B455" s="627" t="str">
        <f t="shared" si="31"/>
        <v>833045174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СЛЪНЦЕ СТАРА ЗАГОРА-ТАБАК АД</v>
      </c>
      <c r="B456" s="627" t="str">
        <f t="shared" si="31"/>
        <v>833045174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СЛЪНЦЕ СТАРА ЗАГОРА-ТАБАК АД</v>
      </c>
      <c r="B457" s="627" t="str">
        <f t="shared" si="31"/>
        <v>833045174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СЛЪНЦЕ СТАРА ЗАГОРА-ТАБАК АД</v>
      </c>
      <c r="B458" s="627" t="str">
        <f t="shared" si="31"/>
        <v>833045174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СЛЪНЦЕ СТАРА ЗАГОРА-ТАБАК АД</v>
      </c>
      <c r="B459" s="627" t="str">
        <f t="shared" si="31"/>
        <v>833045174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СЛЪНЦЕ СТАРА ЗАГОРА-ТАБАК АД</v>
      </c>
      <c r="B461" s="627" t="str">
        <f t="shared" ref="B461:B524" si="34">pdeBulstat</f>
        <v>833045174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5</v>
      </c>
    </row>
    <row r="462" spans="1:8">
      <c r="A462" s="627" t="str">
        <f t="shared" si="33"/>
        <v>СЛЪНЦЕ СТАРА ЗАГОРА-ТАБАК АД</v>
      </c>
      <c r="B462" s="627" t="str">
        <f t="shared" si="34"/>
        <v>833045174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3553</v>
      </c>
    </row>
    <row r="463" spans="1:8">
      <c r="A463" s="627" t="str">
        <f t="shared" si="33"/>
        <v>СЛЪНЦЕ СТАРА ЗАГОРА-ТАБАК АД</v>
      </c>
      <c r="B463" s="627" t="str">
        <f t="shared" si="34"/>
        <v>833045174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12276</v>
      </c>
    </row>
    <row r="464" spans="1:8">
      <c r="A464" s="627" t="str">
        <f t="shared" si="33"/>
        <v>СЛЪНЦЕ СТАРА ЗАГОРА-ТАБАК АД</v>
      </c>
      <c r="B464" s="627" t="str">
        <f t="shared" si="34"/>
        <v>833045174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1186</v>
      </c>
    </row>
    <row r="465" spans="1:8">
      <c r="A465" s="627" t="str">
        <f t="shared" si="33"/>
        <v>СЛЪНЦЕ СТАРА ЗАГОРА-ТАБАК АД</v>
      </c>
      <c r="B465" s="627" t="str">
        <f t="shared" si="34"/>
        <v>833045174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247</v>
      </c>
    </row>
    <row r="466" spans="1:8">
      <c r="A466" s="627" t="str">
        <f t="shared" si="33"/>
        <v>СЛЪНЦЕ СТАРА ЗАГОРА-ТАБАК АД</v>
      </c>
      <c r="B466" s="627" t="str">
        <f t="shared" si="34"/>
        <v>833045174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133</v>
      </c>
    </row>
    <row r="467" spans="1:8">
      <c r="A467" s="627" t="str">
        <f t="shared" si="33"/>
        <v>СЛЪНЦЕ СТАРА ЗАГОРА-ТАБАК АД</v>
      </c>
      <c r="B467" s="627" t="str">
        <f t="shared" si="34"/>
        <v>833045174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156</v>
      </c>
    </row>
    <row r="468" spans="1:8">
      <c r="A468" s="627" t="str">
        <f t="shared" si="33"/>
        <v>СЛЪНЦЕ СТАРА ЗАГОРА-ТАБАК АД</v>
      </c>
      <c r="B468" s="627" t="str">
        <f t="shared" si="34"/>
        <v>833045174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СЛЪНЦЕ СТАРА ЗАГОРА-ТАБАК АД</v>
      </c>
      <c r="B469" s="627" t="str">
        <f t="shared" si="34"/>
        <v>833045174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17556</v>
      </c>
    </row>
    <row r="470" spans="1:8">
      <c r="A470" s="627" t="str">
        <f t="shared" si="33"/>
        <v>СЛЪНЦЕ СТАРА ЗАГОРА-ТАБАК АД</v>
      </c>
      <c r="B470" s="627" t="str">
        <f t="shared" si="34"/>
        <v>833045174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19775</v>
      </c>
    </row>
    <row r="471" spans="1:8">
      <c r="A471" s="627" t="str">
        <f t="shared" si="33"/>
        <v>СЛЪНЦЕ СТАРА ЗАГОРА-ТАБАК АД</v>
      </c>
      <c r="B471" s="627" t="str">
        <f t="shared" si="34"/>
        <v>833045174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СЛЪНЦЕ СТАРА ЗАГОРА-ТАБАК АД</v>
      </c>
      <c r="B472" s="627" t="str">
        <f t="shared" si="34"/>
        <v>833045174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СЛЪНЦЕ СТАРА ЗАГОРА-ТАБАК АД</v>
      </c>
      <c r="B473" s="627" t="str">
        <f t="shared" si="34"/>
        <v>833045174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297</v>
      </c>
    </row>
    <row r="474" spans="1:8">
      <c r="A474" s="627" t="str">
        <f t="shared" si="33"/>
        <v>СЛЪНЦЕ СТАРА ЗАГОРА-ТАБАК АД</v>
      </c>
      <c r="B474" s="627" t="str">
        <f t="shared" si="34"/>
        <v>833045174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СЛЪНЦЕ СТАРА ЗАГОРА-ТАБАК АД</v>
      </c>
      <c r="B475" s="627" t="str">
        <f t="shared" si="34"/>
        <v>833045174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СЛЪНЦЕ СТАРА ЗАГОРА-ТАБАК АД</v>
      </c>
      <c r="B476" s="627" t="str">
        <f t="shared" si="34"/>
        <v>833045174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297</v>
      </c>
    </row>
    <row r="477" spans="1:8">
      <c r="A477" s="627" t="str">
        <f t="shared" si="33"/>
        <v>СЛЪНЦЕ СТАРА ЗАГОРА-ТАБАК АД</v>
      </c>
      <c r="B477" s="627" t="str">
        <f t="shared" si="34"/>
        <v>833045174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СЛЪНЦЕ СТАРА ЗАГОРА-ТАБАК АД</v>
      </c>
      <c r="B478" s="627" t="str">
        <f t="shared" si="34"/>
        <v>833045174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СЛЪНЦЕ СТАРА ЗАГОРА-ТАБАК АД</v>
      </c>
      <c r="B479" s="627" t="str">
        <f t="shared" si="34"/>
        <v>833045174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СЛЪНЦЕ СТАРА ЗАГОРА-ТАБАК АД</v>
      </c>
      <c r="B480" s="627" t="str">
        <f t="shared" si="34"/>
        <v>833045174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СЛЪНЦЕ СТАРА ЗАГОРА-ТАБАК АД</v>
      </c>
      <c r="B481" s="627" t="str">
        <f t="shared" si="34"/>
        <v>833045174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СЛЪНЦЕ СТАРА ЗАГОРА-ТАБАК АД</v>
      </c>
      <c r="B482" s="627" t="str">
        <f t="shared" si="34"/>
        <v>833045174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СЛЪНЦЕ СТАРА ЗАГОРА-ТАБАК АД</v>
      </c>
      <c r="B483" s="627" t="str">
        <f t="shared" si="34"/>
        <v>833045174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СЛЪНЦЕ СТАРА ЗАГОРА-ТАБАК АД</v>
      </c>
      <c r="B484" s="627" t="str">
        <f t="shared" si="34"/>
        <v>833045174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СЛЪНЦЕ СТАРА ЗАГОРА-ТАБАК АД</v>
      </c>
      <c r="B485" s="627" t="str">
        <f t="shared" si="34"/>
        <v>833045174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СЛЪНЦЕ СТАРА ЗАГОРА-ТАБАК АД</v>
      </c>
      <c r="B486" s="627" t="str">
        <f t="shared" si="34"/>
        <v>833045174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СЛЪНЦЕ СТАРА ЗАГОРА-ТАБАК АД</v>
      </c>
      <c r="B487" s="627" t="str">
        <f t="shared" si="34"/>
        <v>833045174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СЛЪНЦЕ СТАРА ЗАГОРА-ТАБАК АД</v>
      </c>
      <c r="B488" s="627" t="str">
        <f t="shared" si="34"/>
        <v>833045174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СЛЪНЦЕ СТАРА ЗАГОРА-ТАБАК АД</v>
      </c>
      <c r="B489" s="627" t="str">
        <f t="shared" si="34"/>
        <v>833045174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СЛЪНЦЕ СТАРА ЗАГОРА-ТАБАК АД</v>
      </c>
      <c r="B490" s="627" t="str">
        <f t="shared" si="34"/>
        <v>833045174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37628</v>
      </c>
    </row>
    <row r="491" spans="1:8">
      <c r="A491" s="627" t="str">
        <f t="shared" si="33"/>
        <v>СЛЪНЦЕ СТАРА ЗАГОРА-ТАБАК АД</v>
      </c>
      <c r="B491" s="627" t="str">
        <f t="shared" si="34"/>
        <v>833045174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СЛЪНЦЕ СТАРА ЗАГОРА-ТАБАК АД</v>
      </c>
      <c r="B492" s="627" t="str">
        <f t="shared" si="34"/>
        <v>833045174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СЛЪНЦЕ СТАРА ЗАГОРА-ТАБАК АД</v>
      </c>
      <c r="B493" s="627" t="str">
        <f t="shared" si="34"/>
        <v>833045174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10</v>
      </c>
    </row>
    <row r="494" spans="1:8">
      <c r="A494" s="627" t="str">
        <f t="shared" si="33"/>
        <v>СЛЪНЦЕ СТАРА ЗАГОРА-ТАБАК АД</v>
      </c>
      <c r="B494" s="627" t="str">
        <f t="shared" si="34"/>
        <v>833045174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СЛЪНЦЕ СТАРА ЗАГОРА-ТАБАК АД</v>
      </c>
      <c r="B495" s="627" t="str">
        <f t="shared" si="34"/>
        <v>833045174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112</v>
      </c>
    </row>
    <row r="496" spans="1:8">
      <c r="A496" s="627" t="str">
        <f t="shared" si="33"/>
        <v>СЛЪНЦЕ СТАРА ЗАГОРА-ТАБАК АД</v>
      </c>
      <c r="B496" s="627" t="str">
        <f t="shared" si="34"/>
        <v>833045174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61</v>
      </c>
    </row>
    <row r="497" spans="1:8">
      <c r="A497" s="627" t="str">
        <f t="shared" si="33"/>
        <v>СЛЪНЦЕ СТАРА ЗАГОРА-ТАБАК АД</v>
      </c>
      <c r="B497" s="627" t="str">
        <f t="shared" si="34"/>
        <v>833045174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СЛЪНЦЕ СТАРА ЗАГОРА-ТАБАК АД</v>
      </c>
      <c r="B498" s="627" t="str">
        <f t="shared" si="34"/>
        <v>833045174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СЛЪНЦЕ СТАРА ЗАГОРА-ТАБАК АД</v>
      </c>
      <c r="B499" s="627" t="str">
        <f t="shared" si="34"/>
        <v>833045174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183</v>
      </c>
    </row>
    <row r="500" spans="1:8">
      <c r="A500" s="627" t="str">
        <f t="shared" si="33"/>
        <v>СЛЪНЦЕ СТАРА ЗАГОРА-ТАБАК АД</v>
      </c>
      <c r="B500" s="627" t="str">
        <f t="shared" si="34"/>
        <v>833045174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СЛЪНЦЕ СТАРА ЗАГОРА-ТАБАК АД</v>
      </c>
      <c r="B501" s="627" t="str">
        <f t="shared" si="34"/>
        <v>833045174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СЛЪНЦЕ СТАРА ЗАГОРА-ТАБАК АД</v>
      </c>
      <c r="B502" s="627" t="str">
        <f t="shared" si="34"/>
        <v>833045174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СЛЪНЦЕ СТАРА ЗАГОРА-ТАБАК АД</v>
      </c>
      <c r="B503" s="627" t="str">
        <f t="shared" si="34"/>
        <v>833045174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СЛЪНЦЕ СТАРА ЗАГОРА-ТАБАК АД</v>
      </c>
      <c r="B504" s="627" t="str">
        <f t="shared" si="34"/>
        <v>833045174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СЛЪНЦЕ СТАРА ЗАГОРА-ТАБАК АД</v>
      </c>
      <c r="B505" s="627" t="str">
        <f t="shared" si="34"/>
        <v>833045174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СЛЪНЦЕ СТАРА ЗАГОРА-ТАБАК АД</v>
      </c>
      <c r="B506" s="627" t="str">
        <f t="shared" si="34"/>
        <v>833045174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СЛЪНЦЕ СТАРА ЗАГОРА-ТАБАК АД</v>
      </c>
      <c r="B507" s="627" t="str">
        <f t="shared" si="34"/>
        <v>833045174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СЛЪНЦЕ СТАРА ЗАГОРА-ТАБАК АД</v>
      </c>
      <c r="B508" s="627" t="str">
        <f t="shared" si="34"/>
        <v>833045174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СЛЪНЦЕ СТАРА ЗАГОРА-ТАБАК АД</v>
      </c>
      <c r="B509" s="627" t="str">
        <f t="shared" si="34"/>
        <v>833045174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СЛЪНЦЕ СТАРА ЗАГОРА-ТАБАК АД</v>
      </c>
      <c r="B510" s="627" t="str">
        <f t="shared" si="34"/>
        <v>833045174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СЛЪНЦЕ СТАРА ЗАГОРА-ТАБАК АД</v>
      </c>
      <c r="B511" s="627" t="str">
        <f t="shared" si="34"/>
        <v>833045174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СЛЪНЦЕ СТАРА ЗАГОРА-ТАБАК АД</v>
      </c>
      <c r="B512" s="627" t="str">
        <f t="shared" si="34"/>
        <v>833045174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СЛЪНЦЕ СТАРА ЗАГОРА-ТАБАК АД</v>
      </c>
      <c r="B513" s="627" t="str">
        <f t="shared" si="34"/>
        <v>833045174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СЛЪНЦЕ СТАРА ЗАГОРА-ТАБАК АД</v>
      </c>
      <c r="B514" s="627" t="str">
        <f t="shared" si="34"/>
        <v>833045174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СЛЪНЦЕ СТАРА ЗАГОРА-ТАБАК АД</v>
      </c>
      <c r="B515" s="627" t="str">
        <f t="shared" si="34"/>
        <v>833045174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СЛЪНЦЕ СТАРА ЗАГОРА-ТАБАК АД</v>
      </c>
      <c r="B516" s="627" t="str">
        <f t="shared" si="34"/>
        <v>833045174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СЛЪНЦЕ СТАРА ЗАГОРА-ТАБАК АД</v>
      </c>
      <c r="B517" s="627" t="str">
        <f t="shared" si="34"/>
        <v>833045174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СЛЪНЦЕ СТАРА ЗАГОРА-ТАБАК АД</v>
      </c>
      <c r="B518" s="627" t="str">
        <f t="shared" si="34"/>
        <v>833045174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СЛЪНЦЕ СТАРА ЗАГОРА-ТАБАК АД</v>
      </c>
      <c r="B519" s="627" t="str">
        <f t="shared" si="34"/>
        <v>833045174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СЛЪНЦЕ СТАРА ЗАГОРА-ТАБАК АД</v>
      </c>
      <c r="B520" s="627" t="str">
        <f t="shared" si="34"/>
        <v>833045174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183</v>
      </c>
    </row>
    <row r="521" spans="1:8">
      <c r="A521" s="627" t="str">
        <f t="shared" si="33"/>
        <v>СЛЪНЦЕ СТАРА ЗАГОРА-ТАБАК АД</v>
      </c>
      <c r="B521" s="627" t="str">
        <f t="shared" si="34"/>
        <v>833045174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СЛЪНЦЕ СТАРА ЗАГОРА-ТАБАК АД</v>
      </c>
      <c r="B522" s="627" t="str">
        <f t="shared" si="34"/>
        <v>833045174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СЛЪНЦЕ СТАРА ЗАГОРА-ТАБАК АД</v>
      </c>
      <c r="B523" s="627" t="str">
        <f t="shared" si="34"/>
        <v>833045174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294</v>
      </c>
    </row>
    <row r="524" spans="1:8">
      <c r="A524" s="627" t="str">
        <f t="shared" si="33"/>
        <v>СЛЪНЦЕ СТАРА ЗАГОРА-ТАБАК АД</v>
      </c>
      <c r="B524" s="627" t="str">
        <f t="shared" si="34"/>
        <v>833045174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СЛЪНЦЕ СТАРА ЗАГОРА-ТАБАК АД</v>
      </c>
      <c r="B525" s="627" t="str">
        <f t="shared" ref="B525:B588" si="37">pdeBulstat</f>
        <v>833045174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4</v>
      </c>
    </row>
    <row r="526" spans="1:8">
      <c r="A526" s="627" t="str">
        <f t="shared" si="36"/>
        <v>СЛЪНЦЕ СТАРА ЗАГОРА-ТАБАК АД</v>
      </c>
      <c r="B526" s="627" t="str">
        <f t="shared" si="37"/>
        <v>833045174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2</v>
      </c>
    </row>
    <row r="527" spans="1:8">
      <c r="A527" s="627" t="str">
        <f t="shared" si="36"/>
        <v>СЛЪНЦЕ СТАРА ЗАГОРА-ТАБАК АД</v>
      </c>
      <c r="B527" s="627" t="str">
        <f t="shared" si="37"/>
        <v>833045174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СЛЪНЦЕ СТАРА ЗАГОРА-ТАБАК АД</v>
      </c>
      <c r="B528" s="627" t="str">
        <f t="shared" si="37"/>
        <v>833045174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СЛЪНЦЕ СТАРА ЗАГОРА-ТАБАК АД</v>
      </c>
      <c r="B529" s="627" t="str">
        <f t="shared" si="37"/>
        <v>833045174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300</v>
      </c>
    </row>
    <row r="530" spans="1:8">
      <c r="A530" s="627" t="str">
        <f t="shared" si="36"/>
        <v>СЛЪНЦЕ СТАРА ЗАГОРА-ТАБАК АД</v>
      </c>
      <c r="B530" s="627" t="str">
        <f t="shared" si="37"/>
        <v>833045174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СЛЪНЦЕ СТАРА ЗАГОРА-ТАБАК АД</v>
      </c>
      <c r="B531" s="627" t="str">
        <f t="shared" si="37"/>
        <v>833045174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СЛЪНЦЕ СТАРА ЗАГОРА-ТАБАК АД</v>
      </c>
      <c r="B532" s="627" t="str">
        <f t="shared" si="37"/>
        <v>833045174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СЛЪНЦЕ СТАРА ЗАГОРА-ТАБАК АД</v>
      </c>
      <c r="B533" s="627" t="str">
        <f t="shared" si="37"/>
        <v>833045174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СЛЪНЦЕ СТАРА ЗАГОРА-ТАБАК АД</v>
      </c>
      <c r="B534" s="627" t="str">
        <f t="shared" si="37"/>
        <v>833045174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СЛЪНЦЕ СТАРА ЗАГОРА-ТАБАК АД</v>
      </c>
      <c r="B535" s="627" t="str">
        <f t="shared" si="37"/>
        <v>833045174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СЛЪНЦЕ СТАРА ЗАГОРА-ТАБАК АД</v>
      </c>
      <c r="B536" s="627" t="str">
        <f t="shared" si="37"/>
        <v>833045174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СЛЪНЦЕ СТАРА ЗАГОРА-ТАБАК АД</v>
      </c>
      <c r="B537" s="627" t="str">
        <f t="shared" si="37"/>
        <v>833045174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СЛЪНЦЕ СТАРА ЗАГОРА-ТАБАК АД</v>
      </c>
      <c r="B538" s="627" t="str">
        <f t="shared" si="37"/>
        <v>833045174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СЛЪНЦЕ СТАРА ЗАГОРА-ТАБАК АД</v>
      </c>
      <c r="B539" s="627" t="str">
        <f t="shared" si="37"/>
        <v>833045174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СЛЪНЦЕ СТАРА ЗАГОРА-ТАБАК АД</v>
      </c>
      <c r="B540" s="627" t="str">
        <f t="shared" si="37"/>
        <v>833045174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СЛЪНЦЕ СТАРА ЗАГОРА-ТАБАК АД</v>
      </c>
      <c r="B541" s="627" t="str">
        <f t="shared" si="37"/>
        <v>833045174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СЛЪНЦЕ СТАРА ЗАГОРА-ТАБАК АД</v>
      </c>
      <c r="B542" s="627" t="str">
        <f t="shared" si="37"/>
        <v>833045174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СЛЪНЦЕ СТАРА ЗАГОРА-ТАБАК АД</v>
      </c>
      <c r="B543" s="627" t="str">
        <f t="shared" si="37"/>
        <v>833045174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СЛЪНЦЕ СТАРА ЗАГОРА-ТАБАК АД</v>
      </c>
      <c r="B544" s="627" t="str">
        <f t="shared" si="37"/>
        <v>833045174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СЛЪНЦЕ СТАРА ЗАГОРА-ТАБАК АД</v>
      </c>
      <c r="B545" s="627" t="str">
        <f t="shared" si="37"/>
        <v>833045174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СЛЪНЦЕ СТАРА ЗАГОРА-ТАБАК АД</v>
      </c>
      <c r="B546" s="627" t="str">
        <f t="shared" si="37"/>
        <v>833045174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СЛЪНЦЕ СТАРА ЗАГОРА-ТАБАК АД</v>
      </c>
      <c r="B547" s="627" t="str">
        <f t="shared" si="37"/>
        <v>833045174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СЛЪНЦЕ СТАРА ЗАГОРА-ТАБАК АД</v>
      </c>
      <c r="B548" s="627" t="str">
        <f t="shared" si="37"/>
        <v>833045174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СЛЪНЦЕ СТАРА ЗАГОРА-ТАБАК АД</v>
      </c>
      <c r="B549" s="627" t="str">
        <f t="shared" si="37"/>
        <v>833045174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СЛЪНЦЕ СТАРА ЗАГОРА-ТАБАК АД</v>
      </c>
      <c r="B550" s="627" t="str">
        <f t="shared" si="37"/>
        <v>833045174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300</v>
      </c>
    </row>
    <row r="551" spans="1:8">
      <c r="A551" s="627" t="str">
        <f t="shared" si="36"/>
        <v>СЛЪНЦЕ СТАРА ЗАГОРА-ТАБАК АД</v>
      </c>
      <c r="B551" s="627" t="str">
        <f t="shared" si="37"/>
        <v>833045174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5</v>
      </c>
    </row>
    <row r="552" spans="1:8">
      <c r="A552" s="627" t="str">
        <f t="shared" si="36"/>
        <v>СЛЪНЦЕ СТАРА ЗАГОРА-ТАБАК АД</v>
      </c>
      <c r="B552" s="627" t="str">
        <f t="shared" si="37"/>
        <v>833045174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3553</v>
      </c>
    </row>
    <row r="553" spans="1:8">
      <c r="A553" s="627" t="str">
        <f t="shared" si="36"/>
        <v>СЛЪНЦЕ СТАРА ЗАГОРА-ТАБАК АД</v>
      </c>
      <c r="B553" s="627" t="str">
        <f t="shared" si="37"/>
        <v>833045174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11992</v>
      </c>
    </row>
    <row r="554" spans="1:8">
      <c r="A554" s="627" t="str">
        <f t="shared" si="36"/>
        <v>СЛЪНЦЕ СТАРА ЗАГОРА-ТАБАК АД</v>
      </c>
      <c r="B554" s="627" t="str">
        <f t="shared" si="37"/>
        <v>833045174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1186</v>
      </c>
    </row>
    <row r="555" spans="1:8">
      <c r="A555" s="627" t="str">
        <f t="shared" si="36"/>
        <v>СЛЪНЦЕ СТАРА ЗАГОРА-ТАБАК АД</v>
      </c>
      <c r="B555" s="627" t="str">
        <f t="shared" si="37"/>
        <v>833045174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355</v>
      </c>
    </row>
    <row r="556" spans="1:8">
      <c r="A556" s="627" t="str">
        <f t="shared" si="36"/>
        <v>СЛЪНЦЕ СТАРА ЗАГОРА-ТАБАК АД</v>
      </c>
      <c r="B556" s="627" t="str">
        <f t="shared" si="37"/>
        <v>833045174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192</v>
      </c>
    </row>
    <row r="557" spans="1:8">
      <c r="A557" s="627" t="str">
        <f t="shared" si="36"/>
        <v>СЛЪНЦЕ СТАРА ЗАГОРА-ТАБАК АД</v>
      </c>
      <c r="B557" s="627" t="str">
        <f t="shared" si="37"/>
        <v>833045174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156</v>
      </c>
    </row>
    <row r="558" spans="1:8">
      <c r="A558" s="627" t="str">
        <f t="shared" si="36"/>
        <v>СЛЪНЦЕ СТАРА ЗАГОРА-ТАБАК АД</v>
      </c>
      <c r="B558" s="627" t="str">
        <f t="shared" si="37"/>
        <v>833045174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СЛЪНЦЕ СТАРА ЗАГОРА-ТАБАК АД</v>
      </c>
      <c r="B559" s="627" t="str">
        <f t="shared" si="37"/>
        <v>833045174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17439</v>
      </c>
    </row>
    <row r="560" spans="1:8">
      <c r="A560" s="627" t="str">
        <f t="shared" si="36"/>
        <v>СЛЪНЦЕ СТАРА ЗАГОРА-ТАБАК АД</v>
      </c>
      <c r="B560" s="627" t="str">
        <f t="shared" si="37"/>
        <v>833045174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19775</v>
      </c>
    </row>
    <row r="561" spans="1:8">
      <c r="A561" s="627" t="str">
        <f t="shared" si="36"/>
        <v>СЛЪНЦЕ СТАРА ЗАГОРА-ТАБАК АД</v>
      </c>
      <c r="B561" s="627" t="str">
        <f t="shared" si="37"/>
        <v>833045174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СЛЪНЦЕ СТАРА ЗАГОРА-ТАБАК АД</v>
      </c>
      <c r="B562" s="627" t="str">
        <f t="shared" si="37"/>
        <v>833045174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СЛЪНЦЕ СТАРА ЗАГОРА-ТАБАК АД</v>
      </c>
      <c r="B563" s="627" t="str">
        <f t="shared" si="37"/>
        <v>833045174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297</v>
      </c>
    </row>
    <row r="564" spans="1:8">
      <c r="A564" s="627" t="str">
        <f t="shared" si="36"/>
        <v>СЛЪНЦЕ СТАРА ЗАГОРА-ТАБАК АД</v>
      </c>
      <c r="B564" s="627" t="str">
        <f t="shared" si="37"/>
        <v>833045174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СЛЪНЦЕ СТАРА ЗАГОРА-ТАБАК АД</v>
      </c>
      <c r="B565" s="627" t="str">
        <f t="shared" si="37"/>
        <v>833045174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СЛЪНЦЕ СТАРА ЗАГОРА-ТАБАК АД</v>
      </c>
      <c r="B566" s="627" t="str">
        <f t="shared" si="37"/>
        <v>833045174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297</v>
      </c>
    </row>
    <row r="567" spans="1:8">
      <c r="A567" s="627" t="str">
        <f t="shared" si="36"/>
        <v>СЛЪНЦЕ СТАРА ЗАГОРА-ТАБАК АД</v>
      </c>
      <c r="B567" s="627" t="str">
        <f t="shared" si="37"/>
        <v>833045174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СЛЪНЦЕ СТАРА ЗАГОРА-ТАБАК АД</v>
      </c>
      <c r="B568" s="627" t="str">
        <f t="shared" si="37"/>
        <v>833045174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СЛЪНЦЕ СТАРА ЗАГОРА-ТАБАК АД</v>
      </c>
      <c r="B569" s="627" t="str">
        <f t="shared" si="37"/>
        <v>833045174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СЛЪНЦЕ СТАРА ЗАГОРА-ТАБАК АД</v>
      </c>
      <c r="B570" s="627" t="str">
        <f t="shared" si="37"/>
        <v>833045174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СЛЪНЦЕ СТАРА ЗАГОРА-ТАБАК АД</v>
      </c>
      <c r="B571" s="627" t="str">
        <f t="shared" si="37"/>
        <v>833045174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СЛЪНЦЕ СТАРА ЗАГОРА-ТАБАК АД</v>
      </c>
      <c r="B572" s="627" t="str">
        <f t="shared" si="37"/>
        <v>833045174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СЛЪНЦЕ СТАРА ЗАГОРА-ТАБАК АД</v>
      </c>
      <c r="B573" s="627" t="str">
        <f t="shared" si="37"/>
        <v>833045174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СЛЪНЦЕ СТАРА ЗАГОРА-ТАБАК АД</v>
      </c>
      <c r="B574" s="627" t="str">
        <f t="shared" si="37"/>
        <v>833045174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СЛЪНЦЕ СТАРА ЗАГОРА-ТАБАК АД</v>
      </c>
      <c r="B575" s="627" t="str">
        <f t="shared" si="37"/>
        <v>833045174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СЛЪНЦЕ СТАРА ЗАГОРА-ТАБАК АД</v>
      </c>
      <c r="B576" s="627" t="str">
        <f t="shared" si="37"/>
        <v>833045174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СЛЪНЦЕ СТАРА ЗАГОРА-ТАБАК АД</v>
      </c>
      <c r="B577" s="627" t="str">
        <f t="shared" si="37"/>
        <v>833045174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СЛЪНЦЕ СТАРА ЗАГОРА-ТАБАК АД</v>
      </c>
      <c r="B578" s="627" t="str">
        <f t="shared" si="37"/>
        <v>833045174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СЛЪНЦЕ СТАРА ЗАГОРА-ТАБАК АД</v>
      </c>
      <c r="B579" s="627" t="str">
        <f t="shared" si="37"/>
        <v>833045174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СЛЪНЦЕ СТАРА ЗАГОРА-ТАБАК АД</v>
      </c>
      <c r="B580" s="627" t="str">
        <f t="shared" si="37"/>
        <v>833045174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37511</v>
      </c>
    </row>
    <row r="581" spans="1:8">
      <c r="A581" s="627" t="str">
        <f t="shared" si="36"/>
        <v>СЛЪНЦЕ СТАРА ЗАГОРА-ТАБАК АД</v>
      </c>
      <c r="B581" s="627" t="str">
        <f t="shared" si="37"/>
        <v>833045174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СЛЪНЦЕ СТАРА ЗАГОРА-ТАБАК АД</v>
      </c>
      <c r="B582" s="627" t="str">
        <f t="shared" si="37"/>
        <v>833045174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СЛЪНЦЕ СТАРА ЗАГОРА-ТАБАК АД</v>
      </c>
      <c r="B583" s="627" t="str">
        <f t="shared" si="37"/>
        <v>833045174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СЛЪНЦЕ СТАРА ЗАГОРА-ТАБАК АД</v>
      </c>
      <c r="B584" s="627" t="str">
        <f t="shared" si="37"/>
        <v>833045174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СЛЪНЦЕ СТАРА ЗАГОРА-ТАБАК АД</v>
      </c>
      <c r="B585" s="627" t="str">
        <f t="shared" si="37"/>
        <v>833045174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СЛЪНЦЕ СТАРА ЗАГОРА-ТАБАК АД</v>
      </c>
      <c r="B586" s="627" t="str">
        <f t="shared" si="37"/>
        <v>833045174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СЛЪНЦЕ СТАРА ЗАГОРА-ТАБАК АД</v>
      </c>
      <c r="B587" s="627" t="str">
        <f t="shared" si="37"/>
        <v>833045174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СЛЪНЦЕ СТАРА ЗАГОРА-ТАБАК АД</v>
      </c>
      <c r="B588" s="627" t="str">
        <f t="shared" si="37"/>
        <v>833045174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СЛЪНЦЕ СТАРА ЗАГОРА-ТАБАК АД</v>
      </c>
      <c r="B589" s="627" t="str">
        <f t="shared" ref="B589:B652" si="40">pdeBulstat</f>
        <v>833045174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СЛЪНЦЕ СТАРА ЗАГОРА-ТАБАК АД</v>
      </c>
      <c r="B590" s="627" t="str">
        <f t="shared" si="40"/>
        <v>833045174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1701</v>
      </c>
    </row>
    <row r="591" spans="1:8">
      <c r="A591" s="627" t="str">
        <f t="shared" si="39"/>
        <v>СЛЪНЦЕ СТАРА ЗАГОРА-ТАБАК АД</v>
      </c>
      <c r="B591" s="627" t="str">
        <f t="shared" si="40"/>
        <v>833045174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СЛЪНЦЕ СТАРА ЗАГОРА-ТАБАК АД</v>
      </c>
      <c r="B592" s="627" t="str">
        <f t="shared" si="40"/>
        <v>833045174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СЛЪНЦЕ СТАРА ЗАГОРА-ТАБАК АД</v>
      </c>
      <c r="B593" s="627" t="str">
        <f t="shared" si="40"/>
        <v>833045174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СЛЪНЦЕ СТАРА ЗАГОРА-ТАБАК АД</v>
      </c>
      <c r="B594" s="627" t="str">
        <f t="shared" si="40"/>
        <v>833045174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СЛЪНЦЕ СТАРА ЗАГОРА-ТАБАК АД</v>
      </c>
      <c r="B595" s="627" t="str">
        <f t="shared" si="40"/>
        <v>833045174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СЛЪНЦЕ СТАРА ЗАГОРА-ТАБАК АД</v>
      </c>
      <c r="B596" s="627" t="str">
        <f t="shared" si="40"/>
        <v>833045174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СЛЪНЦЕ СТАРА ЗАГОРА-ТАБАК АД</v>
      </c>
      <c r="B597" s="627" t="str">
        <f t="shared" si="40"/>
        <v>833045174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СЛЪНЦЕ СТАРА ЗАГОРА-ТАБАК АД</v>
      </c>
      <c r="B598" s="627" t="str">
        <f t="shared" si="40"/>
        <v>833045174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СЛЪНЦЕ СТАРА ЗАГОРА-ТАБАК АД</v>
      </c>
      <c r="B599" s="627" t="str">
        <f t="shared" si="40"/>
        <v>833045174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СЛЪНЦЕ СТАРА ЗАГОРА-ТАБАК АД</v>
      </c>
      <c r="B600" s="627" t="str">
        <f t="shared" si="40"/>
        <v>833045174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СЛЪНЦЕ СТАРА ЗАГОРА-ТАБАК АД</v>
      </c>
      <c r="B601" s="627" t="str">
        <f t="shared" si="40"/>
        <v>833045174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СЛЪНЦЕ СТАРА ЗАГОРА-ТАБАК АД</v>
      </c>
      <c r="B602" s="627" t="str">
        <f t="shared" si="40"/>
        <v>833045174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СЛЪНЦЕ СТАРА ЗАГОРА-ТАБАК АД</v>
      </c>
      <c r="B603" s="627" t="str">
        <f t="shared" si="40"/>
        <v>833045174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СЛЪНЦЕ СТАРА ЗАГОРА-ТАБАК АД</v>
      </c>
      <c r="B604" s="627" t="str">
        <f t="shared" si="40"/>
        <v>833045174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СЛЪНЦЕ СТАРА ЗАГОРА-ТАБАК АД</v>
      </c>
      <c r="B605" s="627" t="str">
        <f t="shared" si="40"/>
        <v>833045174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СЛЪНЦЕ СТАРА ЗАГОРА-ТАБАК АД</v>
      </c>
      <c r="B606" s="627" t="str">
        <f t="shared" si="40"/>
        <v>833045174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СЛЪНЦЕ СТАРА ЗАГОРА-ТАБАК АД</v>
      </c>
      <c r="B607" s="627" t="str">
        <f t="shared" si="40"/>
        <v>833045174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СЛЪНЦЕ СТАРА ЗАГОРА-ТАБАК АД</v>
      </c>
      <c r="B608" s="627" t="str">
        <f t="shared" si="40"/>
        <v>833045174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СЛЪНЦЕ СТАРА ЗАГОРА-ТАБАК АД</v>
      </c>
      <c r="B609" s="627" t="str">
        <f t="shared" si="40"/>
        <v>833045174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СЛЪНЦЕ СТАРА ЗАГОРА-ТАБАК АД</v>
      </c>
      <c r="B610" s="627" t="str">
        <f t="shared" si="40"/>
        <v>833045174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1701</v>
      </c>
    </row>
    <row r="611" spans="1:8">
      <c r="A611" s="627" t="str">
        <f t="shared" si="39"/>
        <v>СЛЪНЦЕ СТАРА ЗАГОРА-ТАБАК АД</v>
      </c>
      <c r="B611" s="627" t="str">
        <f t="shared" si="40"/>
        <v>833045174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СЛЪНЦЕ СТАРА ЗАГОРА-ТАБАК АД</v>
      </c>
      <c r="B612" s="627" t="str">
        <f t="shared" si="40"/>
        <v>833045174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СЛЪНЦЕ СТАРА ЗАГОРА-ТАБАК АД</v>
      </c>
      <c r="B613" s="627" t="str">
        <f t="shared" si="40"/>
        <v>833045174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СЛЪНЦЕ СТАРА ЗАГОРА-ТАБАК АД</v>
      </c>
      <c r="B614" s="627" t="str">
        <f t="shared" si="40"/>
        <v>833045174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СЛЪНЦЕ СТАРА ЗАГОРА-ТАБАК АД</v>
      </c>
      <c r="B615" s="627" t="str">
        <f t="shared" si="40"/>
        <v>833045174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СЛЪНЦЕ СТАРА ЗАГОРА-ТАБАК АД</v>
      </c>
      <c r="B616" s="627" t="str">
        <f t="shared" si="40"/>
        <v>833045174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СЛЪНЦЕ СТАРА ЗАГОРА-ТАБАК АД</v>
      </c>
      <c r="B617" s="627" t="str">
        <f t="shared" si="40"/>
        <v>833045174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СЛЪНЦЕ СТАРА ЗАГОРА-ТАБАК АД</v>
      </c>
      <c r="B618" s="627" t="str">
        <f t="shared" si="40"/>
        <v>833045174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СЛЪНЦЕ СТАРА ЗАГОРА-ТАБАК АД</v>
      </c>
      <c r="B619" s="627" t="str">
        <f t="shared" si="40"/>
        <v>833045174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СЛЪНЦЕ СТАРА ЗАГОРА-ТАБАК АД</v>
      </c>
      <c r="B620" s="627" t="str">
        <f t="shared" si="40"/>
        <v>833045174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СЛЪНЦЕ СТАРА ЗАГОРА-ТАБАК АД</v>
      </c>
      <c r="B621" s="627" t="str">
        <f t="shared" si="40"/>
        <v>833045174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СЛЪНЦЕ СТАРА ЗАГОРА-ТАБАК АД</v>
      </c>
      <c r="B622" s="627" t="str">
        <f t="shared" si="40"/>
        <v>833045174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СЛЪНЦЕ СТАРА ЗАГОРА-ТАБАК АД</v>
      </c>
      <c r="B623" s="627" t="str">
        <f t="shared" si="40"/>
        <v>833045174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СЛЪНЦЕ СТАРА ЗАГОРА-ТАБАК АД</v>
      </c>
      <c r="B624" s="627" t="str">
        <f t="shared" si="40"/>
        <v>833045174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СЛЪНЦЕ СТАРА ЗАГОРА-ТАБАК АД</v>
      </c>
      <c r="B625" s="627" t="str">
        <f t="shared" si="40"/>
        <v>833045174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СЛЪНЦЕ СТАРА ЗАГОРА-ТАБАК АД</v>
      </c>
      <c r="B626" s="627" t="str">
        <f t="shared" si="40"/>
        <v>833045174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СЛЪНЦЕ СТАРА ЗАГОРА-ТАБАК АД</v>
      </c>
      <c r="B627" s="627" t="str">
        <f t="shared" si="40"/>
        <v>833045174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СЛЪНЦЕ СТАРА ЗАГОРА-ТАБАК АД</v>
      </c>
      <c r="B628" s="627" t="str">
        <f t="shared" si="40"/>
        <v>833045174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СЛЪНЦЕ СТАРА ЗАГОРА-ТАБАК АД</v>
      </c>
      <c r="B629" s="627" t="str">
        <f t="shared" si="40"/>
        <v>833045174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СЛЪНЦЕ СТАРА ЗАГОРА-ТАБАК АД</v>
      </c>
      <c r="B630" s="627" t="str">
        <f t="shared" si="40"/>
        <v>833045174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СЛЪНЦЕ СТАРА ЗАГОРА-ТАБАК АД</v>
      </c>
      <c r="B631" s="627" t="str">
        <f t="shared" si="40"/>
        <v>833045174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СЛЪНЦЕ СТАРА ЗАГОРА-ТАБАК АД</v>
      </c>
      <c r="B632" s="627" t="str">
        <f t="shared" si="40"/>
        <v>833045174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СЛЪНЦЕ СТАРА ЗАГОРА-ТАБАК АД</v>
      </c>
      <c r="B633" s="627" t="str">
        <f t="shared" si="40"/>
        <v>833045174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СЛЪНЦЕ СТАРА ЗАГОРА-ТАБАК АД</v>
      </c>
      <c r="B634" s="627" t="str">
        <f t="shared" si="40"/>
        <v>833045174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СЛЪНЦЕ СТАРА ЗАГОРА-ТАБАК АД</v>
      </c>
      <c r="B635" s="627" t="str">
        <f t="shared" si="40"/>
        <v>833045174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СЛЪНЦЕ СТАРА ЗАГОРА-ТАБАК АД</v>
      </c>
      <c r="B636" s="627" t="str">
        <f t="shared" si="40"/>
        <v>833045174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СЛЪНЦЕ СТАРА ЗАГОРА-ТАБАК АД</v>
      </c>
      <c r="B637" s="627" t="str">
        <f t="shared" si="40"/>
        <v>833045174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СЛЪНЦЕ СТАРА ЗАГОРА-ТАБАК АД</v>
      </c>
      <c r="B638" s="627" t="str">
        <f t="shared" si="40"/>
        <v>833045174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СЛЪНЦЕ СТАРА ЗАГОРА-ТАБАК АД</v>
      </c>
      <c r="B639" s="627" t="str">
        <f t="shared" si="40"/>
        <v>833045174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СЛЪНЦЕ СТАРА ЗАГОРА-ТАБАК АД</v>
      </c>
      <c r="B640" s="627" t="str">
        <f t="shared" si="40"/>
        <v>833045174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СЛЪНЦЕ СТАРА ЗАГОРА-ТАБАК АД</v>
      </c>
      <c r="B641" s="627" t="str">
        <f t="shared" si="40"/>
        <v>833045174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5</v>
      </c>
    </row>
    <row r="642" spans="1:8">
      <c r="A642" s="627" t="str">
        <f t="shared" si="39"/>
        <v>СЛЪНЦЕ СТАРА ЗАГОРА-ТАБАК АД</v>
      </c>
      <c r="B642" s="627" t="str">
        <f t="shared" si="40"/>
        <v>833045174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3553</v>
      </c>
    </row>
    <row r="643" spans="1:8">
      <c r="A643" s="627" t="str">
        <f t="shared" si="39"/>
        <v>СЛЪНЦЕ СТАРА ЗАГОРА-ТАБАК АД</v>
      </c>
      <c r="B643" s="627" t="str">
        <f t="shared" si="40"/>
        <v>833045174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11992</v>
      </c>
    </row>
    <row r="644" spans="1:8">
      <c r="A644" s="627" t="str">
        <f t="shared" si="39"/>
        <v>СЛЪНЦЕ СТАРА ЗАГОРА-ТАБАК АД</v>
      </c>
      <c r="B644" s="627" t="str">
        <f t="shared" si="40"/>
        <v>833045174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1186</v>
      </c>
    </row>
    <row r="645" spans="1:8">
      <c r="A645" s="627" t="str">
        <f t="shared" si="39"/>
        <v>СЛЪНЦЕ СТАРА ЗАГОРА-ТАБАК АД</v>
      </c>
      <c r="B645" s="627" t="str">
        <f t="shared" si="40"/>
        <v>833045174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355</v>
      </c>
    </row>
    <row r="646" spans="1:8">
      <c r="A646" s="627" t="str">
        <f t="shared" si="39"/>
        <v>СЛЪНЦЕ СТАРА ЗАГОРА-ТАБАК АД</v>
      </c>
      <c r="B646" s="627" t="str">
        <f t="shared" si="40"/>
        <v>833045174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192</v>
      </c>
    </row>
    <row r="647" spans="1:8">
      <c r="A647" s="627" t="str">
        <f t="shared" si="39"/>
        <v>СЛЪНЦЕ СТАРА ЗАГОРА-ТАБАК АД</v>
      </c>
      <c r="B647" s="627" t="str">
        <f t="shared" si="40"/>
        <v>833045174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156</v>
      </c>
    </row>
    <row r="648" spans="1:8">
      <c r="A648" s="627" t="str">
        <f t="shared" si="39"/>
        <v>СЛЪНЦЕ СТАРА ЗАГОРА-ТАБАК АД</v>
      </c>
      <c r="B648" s="627" t="str">
        <f t="shared" si="40"/>
        <v>833045174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СЛЪНЦЕ СТАРА ЗАГОРА-ТАБАК АД</v>
      </c>
      <c r="B649" s="627" t="str">
        <f t="shared" si="40"/>
        <v>833045174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17439</v>
      </c>
    </row>
    <row r="650" spans="1:8">
      <c r="A650" s="627" t="str">
        <f t="shared" si="39"/>
        <v>СЛЪНЦЕ СТАРА ЗАГОРА-ТАБАК АД</v>
      </c>
      <c r="B650" s="627" t="str">
        <f t="shared" si="40"/>
        <v>833045174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21476</v>
      </c>
    </row>
    <row r="651" spans="1:8">
      <c r="A651" s="627" t="str">
        <f t="shared" si="39"/>
        <v>СЛЪНЦЕ СТАРА ЗАГОРА-ТАБАК АД</v>
      </c>
      <c r="B651" s="627" t="str">
        <f t="shared" si="40"/>
        <v>833045174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СЛЪНЦЕ СТАРА ЗАГОРА-ТАБАК АД</v>
      </c>
      <c r="B652" s="627" t="str">
        <f t="shared" si="40"/>
        <v>833045174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СЛЪНЦЕ СТАРА ЗАГОРА-ТАБАК АД</v>
      </c>
      <c r="B653" s="627" t="str">
        <f t="shared" ref="B653:B716" si="43">pdeBulstat</f>
        <v>833045174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297</v>
      </c>
    </row>
    <row r="654" spans="1:8">
      <c r="A654" s="627" t="str">
        <f t="shared" si="42"/>
        <v>СЛЪНЦЕ СТАРА ЗАГОРА-ТАБАК АД</v>
      </c>
      <c r="B654" s="627" t="str">
        <f t="shared" si="43"/>
        <v>833045174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СЛЪНЦЕ СТАРА ЗАГОРА-ТАБАК АД</v>
      </c>
      <c r="B655" s="627" t="str">
        <f t="shared" si="43"/>
        <v>833045174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СЛЪНЦЕ СТАРА ЗАГОРА-ТАБАК АД</v>
      </c>
      <c r="B656" s="627" t="str">
        <f t="shared" si="43"/>
        <v>833045174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297</v>
      </c>
    </row>
    <row r="657" spans="1:8">
      <c r="A657" s="627" t="str">
        <f t="shared" si="42"/>
        <v>СЛЪНЦЕ СТАРА ЗАГОРА-ТАБАК АД</v>
      </c>
      <c r="B657" s="627" t="str">
        <f t="shared" si="43"/>
        <v>833045174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СЛЪНЦЕ СТАРА ЗАГОРА-ТАБАК АД</v>
      </c>
      <c r="B658" s="627" t="str">
        <f t="shared" si="43"/>
        <v>833045174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СЛЪНЦЕ СТАРА ЗАГОРА-ТАБАК АД</v>
      </c>
      <c r="B659" s="627" t="str">
        <f t="shared" si="43"/>
        <v>833045174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СЛЪНЦЕ СТАРА ЗАГОРА-ТАБАК АД</v>
      </c>
      <c r="B660" s="627" t="str">
        <f t="shared" si="43"/>
        <v>833045174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СЛЪНЦЕ СТАРА ЗАГОРА-ТАБАК АД</v>
      </c>
      <c r="B661" s="627" t="str">
        <f t="shared" si="43"/>
        <v>833045174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СЛЪНЦЕ СТАРА ЗАГОРА-ТАБАК АД</v>
      </c>
      <c r="B662" s="627" t="str">
        <f t="shared" si="43"/>
        <v>833045174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СЛЪНЦЕ СТАРА ЗАГОРА-ТАБАК АД</v>
      </c>
      <c r="B663" s="627" t="str">
        <f t="shared" si="43"/>
        <v>833045174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СЛЪНЦЕ СТАРА ЗАГОРА-ТАБАК АД</v>
      </c>
      <c r="B664" s="627" t="str">
        <f t="shared" si="43"/>
        <v>833045174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СЛЪНЦЕ СТАРА ЗАГОРА-ТАБАК АД</v>
      </c>
      <c r="B665" s="627" t="str">
        <f t="shared" si="43"/>
        <v>833045174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СЛЪНЦЕ СТАРА ЗАГОРА-ТАБАК АД</v>
      </c>
      <c r="B666" s="627" t="str">
        <f t="shared" si="43"/>
        <v>833045174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СЛЪНЦЕ СТАРА ЗАГОРА-ТАБАК АД</v>
      </c>
      <c r="B667" s="627" t="str">
        <f t="shared" si="43"/>
        <v>833045174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СЛЪНЦЕ СТАРА ЗАГОРА-ТАБАК АД</v>
      </c>
      <c r="B668" s="627" t="str">
        <f t="shared" si="43"/>
        <v>833045174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СЛЪНЦЕ СТАРА ЗАГОРА-ТАБАК АД</v>
      </c>
      <c r="B669" s="627" t="str">
        <f t="shared" si="43"/>
        <v>833045174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СЛЪНЦЕ СТАРА ЗАГОРА-ТАБАК АД</v>
      </c>
      <c r="B670" s="627" t="str">
        <f t="shared" si="43"/>
        <v>833045174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39212</v>
      </c>
    </row>
    <row r="671" spans="1:8">
      <c r="A671" s="627" t="str">
        <f t="shared" si="42"/>
        <v>СЛЪНЦЕ СТАРА ЗАГОРА-ТАБАК АД</v>
      </c>
      <c r="B671" s="627" t="str">
        <f t="shared" si="43"/>
        <v>833045174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СЛЪНЦЕ СТАРА ЗАГОРА-ТАБАК АД</v>
      </c>
      <c r="B672" s="627" t="str">
        <f t="shared" si="43"/>
        <v>833045174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2660</v>
      </c>
    </row>
    <row r="673" spans="1:8">
      <c r="A673" s="627" t="str">
        <f t="shared" si="42"/>
        <v>СЛЪНЦЕ СТАРА ЗАГОРА-ТАБАК АД</v>
      </c>
      <c r="B673" s="627" t="str">
        <f t="shared" si="43"/>
        <v>833045174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12197</v>
      </c>
    </row>
    <row r="674" spans="1:8">
      <c r="A674" s="627" t="str">
        <f t="shared" si="42"/>
        <v>СЛЪНЦЕ СТАРА ЗАГОРА-ТАБАК АД</v>
      </c>
      <c r="B674" s="627" t="str">
        <f t="shared" si="43"/>
        <v>833045174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1096</v>
      </c>
    </row>
    <row r="675" spans="1:8">
      <c r="A675" s="627" t="str">
        <f t="shared" si="42"/>
        <v>СЛЪНЦЕ СТАРА ЗАГОРА-ТАБАК АД</v>
      </c>
      <c r="B675" s="627" t="str">
        <f t="shared" si="43"/>
        <v>833045174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247</v>
      </c>
    </row>
    <row r="676" spans="1:8">
      <c r="A676" s="627" t="str">
        <f t="shared" si="42"/>
        <v>СЛЪНЦЕ СТАРА ЗАГОРА-ТАБАК АД</v>
      </c>
      <c r="B676" s="627" t="str">
        <f t="shared" si="43"/>
        <v>833045174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128</v>
      </c>
    </row>
    <row r="677" spans="1:8">
      <c r="A677" s="627" t="str">
        <f t="shared" si="42"/>
        <v>СЛЪНЦЕ СТАРА ЗАГОРА-ТАБАК АД</v>
      </c>
      <c r="B677" s="627" t="str">
        <f t="shared" si="43"/>
        <v>833045174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СЛЪНЦЕ СТАРА ЗАГОРА-ТАБАК АД</v>
      </c>
      <c r="B678" s="627" t="str">
        <f t="shared" si="43"/>
        <v>833045174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СЛЪНЦЕ СТАРА ЗАГОРА-ТАБАК АД</v>
      </c>
      <c r="B679" s="627" t="str">
        <f t="shared" si="43"/>
        <v>833045174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16328</v>
      </c>
    </row>
    <row r="680" spans="1:8">
      <c r="A680" s="627" t="str">
        <f t="shared" si="42"/>
        <v>СЛЪНЦЕ СТАРА ЗАГОРА-ТАБАК АД</v>
      </c>
      <c r="B680" s="627" t="str">
        <f t="shared" si="43"/>
        <v>833045174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СЛЪНЦЕ СТАРА ЗАГОРА-ТАБАК АД</v>
      </c>
      <c r="B681" s="627" t="str">
        <f t="shared" si="43"/>
        <v>833045174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СЛЪНЦЕ СТАРА ЗАГОРА-ТАБАК АД</v>
      </c>
      <c r="B682" s="627" t="str">
        <f t="shared" si="43"/>
        <v>833045174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СЛЪНЦЕ СТАРА ЗАГОРА-ТАБАК АД</v>
      </c>
      <c r="B683" s="627" t="str">
        <f t="shared" si="43"/>
        <v>833045174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297</v>
      </c>
    </row>
    <row r="684" spans="1:8">
      <c r="A684" s="627" t="str">
        <f t="shared" si="42"/>
        <v>СЛЪНЦЕ СТАРА ЗАГОРА-ТАБАК АД</v>
      </c>
      <c r="B684" s="627" t="str">
        <f t="shared" si="43"/>
        <v>833045174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СЛЪНЦЕ СТАРА ЗАГОРА-ТАБАК АД</v>
      </c>
      <c r="B685" s="627" t="str">
        <f t="shared" si="43"/>
        <v>833045174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СЛЪНЦЕ СТАРА ЗАГОРА-ТАБАК АД</v>
      </c>
      <c r="B686" s="627" t="str">
        <f t="shared" si="43"/>
        <v>833045174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297</v>
      </c>
    </row>
    <row r="687" spans="1:8">
      <c r="A687" s="627" t="str">
        <f t="shared" si="42"/>
        <v>СЛЪНЦЕ СТАРА ЗАГОРА-ТАБАК АД</v>
      </c>
      <c r="B687" s="627" t="str">
        <f t="shared" si="43"/>
        <v>833045174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СЛЪНЦЕ СТАРА ЗАГОРА-ТАБАК АД</v>
      </c>
      <c r="B688" s="627" t="str">
        <f t="shared" si="43"/>
        <v>833045174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СЛЪНЦЕ СТАРА ЗАГОРА-ТАБАК АД</v>
      </c>
      <c r="B689" s="627" t="str">
        <f t="shared" si="43"/>
        <v>833045174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СЛЪНЦЕ СТАРА ЗАГОРА-ТАБАК АД</v>
      </c>
      <c r="B690" s="627" t="str">
        <f t="shared" si="43"/>
        <v>833045174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СЛЪНЦЕ СТАРА ЗАГОРА-ТАБАК АД</v>
      </c>
      <c r="B691" s="627" t="str">
        <f t="shared" si="43"/>
        <v>833045174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СЛЪНЦЕ СТАРА ЗАГОРА-ТАБАК АД</v>
      </c>
      <c r="B692" s="627" t="str">
        <f t="shared" si="43"/>
        <v>833045174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СЛЪНЦЕ СТАРА ЗАГОРА-ТАБАК АД</v>
      </c>
      <c r="B693" s="627" t="str">
        <f t="shared" si="43"/>
        <v>833045174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СЛЪНЦЕ СТАРА ЗАГОРА-ТАБАК АД</v>
      </c>
      <c r="B694" s="627" t="str">
        <f t="shared" si="43"/>
        <v>833045174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СЛЪНЦЕ СТАРА ЗАГОРА-ТАБАК АД</v>
      </c>
      <c r="B695" s="627" t="str">
        <f t="shared" si="43"/>
        <v>833045174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СЛЪНЦЕ СТАРА ЗАГОРА-ТАБАК АД</v>
      </c>
      <c r="B696" s="627" t="str">
        <f t="shared" si="43"/>
        <v>833045174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СЛЪНЦЕ СТАРА ЗАГОРА-ТАБАК АД</v>
      </c>
      <c r="B697" s="627" t="str">
        <f t="shared" si="43"/>
        <v>833045174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СЛЪНЦЕ СТАРА ЗАГОРА-ТАБАК АД</v>
      </c>
      <c r="B698" s="627" t="str">
        <f t="shared" si="43"/>
        <v>833045174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СЛЪНЦЕ СТАРА ЗАГОРА-ТАБАК АД</v>
      </c>
      <c r="B699" s="627" t="str">
        <f t="shared" si="43"/>
        <v>833045174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СЛЪНЦЕ СТАРА ЗАГОРА-ТАБАК АД</v>
      </c>
      <c r="B700" s="627" t="str">
        <f t="shared" si="43"/>
        <v>833045174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16625</v>
      </c>
    </row>
    <row r="701" spans="1:8">
      <c r="A701" s="627" t="str">
        <f t="shared" si="42"/>
        <v>СЛЪНЦЕ СТАРА ЗАГОРА-ТАБАК АД</v>
      </c>
      <c r="B701" s="627" t="str">
        <f t="shared" si="43"/>
        <v>833045174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СЛЪНЦЕ СТАРА ЗАГОРА-ТАБАК АД</v>
      </c>
      <c r="B702" s="627" t="str">
        <f t="shared" si="43"/>
        <v>833045174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133</v>
      </c>
    </row>
    <row r="703" spans="1:8">
      <c r="A703" s="627" t="str">
        <f t="shared" si="42"/>
        <v>СЛЪНЦЕ СТАРА ЗАГОРА-ТАБАК АД</v>
      </c>
      <c r="B703" s="627" t="str">
        <f t="shared" si="43"/>
        <v>833045174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14</v>
      </c>
    </row>
    <row r="704" spans="1:8">
      <c r="A704" s="627" t="str">
        <f t="shared" si="42"/>
        <v>СЛЪНЦЕ СТАРА ЗАГОРА-ТАБАК АД</v>
      </c>
      <c r="B704" s="627" t="str">
        <f t="shared" si="43"/>
        <v>833045174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15</v>
      </c>
    </row>
    <row r="705" spans="1:8">
      <c r="A705" s="627" t="str">
        <f t="shared" si="42"/>
        <v>СЛЪНЦЕ СТАРА ЗАГОРА-ТАБАК АД</v>
      </c>
      <c r="B705" s="627" t="str">
        <f t="shared" si="43"/>
        <v>833045174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СЛЪНЦЕ СТАРА ЗАГОРА-ТАБАК АД</v>
      </c>
      <c r="B706" s="627" t="str">
        <f t="shared" si="43"/>
        <v>833045174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3</v>
      </c>
    </row>
    <row r="707" spans="1:8">
      <c r="A707" s="627" t="str">
        <f t="shared" si="42"/>
        <v>СЛЪНЦЕ СТАРА ЗАГОРА-ТАБАК АД</v>
      </c>
      <c r="B707" s="627" t="str">
        <f t="shared" si="43"/>
        <v>833045174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СЛЪНЦЕ СТАРА ЗАГОРА-ТАБАК АД</v>
      </c>
      <c r="B708" s="627" t="str">
        <f t="shared" si="43"/>
        <v>833045174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СЛЪНЦЕ СТАРА ЗАГОРА-ТАБАК АД</v>
      </c>
      <c r="B709" s="627" t="str">
        <f t="shared" si="43"/>
        <v>833045174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165</v>
      </c>
    </row>
    <row r="710" spans="1:8">
      <c r="A710" s="627" t="str">
        <f t="shared" si="42"/>
        <v>СЛЪНЦЕ СТАРА ЗАГОРА-ТАБАК АД</v>
      </c>
      <c r="B710" s="627" t="str">
        <f t="shared" si="43"/>
        <v>833045174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СЛЪНЦЕ СТАРА ЗАГОРА-ТАБАК АД</v>
      </c>
      <c r="B711" s="627" t="str">
        <f t="shared" si="43"/>
        <v>833045174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СЛЪНЦЕ СТАРА ЗАГОРА-ТАБАК АД</v>
      </c>
      <c r="B712" s="627" t="str">
        <f t="shared" si="43"/>
        <v>833045174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СЛЪНЦЕ СТАРА ЗАГОРА-ТАБАК АД</v>
      </c>
      <c r="B713" s="627" t="str">
        <f t="shared" si="43"/>
        <v>833045174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СЛЪНЦЕ СТАРА ЗАГОРА-ТАБАК АД</v>
      </c>
      <c r="B714" s="627" t="str">
        <f t="shared" si="43"/>
        <v>833045174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СЛЪНЦЕ СТАРА ЗАГОРА-ТАБАК АД</v>
      </c>
      <c r="B715" s="627" t="str">
        <f t="shared" si="43"/>
        <v>833045174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СЛЪНЦЕ СТАРА ЗАГОРА-ТАБАК АД</v>
      </c>
      <c r="B716" s="627" t="str">
        <f t="shared" si="43"/>
        <v>833045174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СЛЪНЦЕ СТАРА ЗАГОРА-ТАБАК АД</v>
      </c>
      <c r="B717" s="627" t="str">
        <f t="shared" ref="B717:B780" si="46">pdeBulstat</f>
        <v>833045174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СЛЪНЦЕ СТАРА ЗАГОРА-ТАБАК АД</v>
      </c>
      <c r="B718" s="627" t="str">
        <f t="shared" si="46"/>
        <v>833045174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СЛЪНЦЕ СТАРА ЗАГОРА-ТАБАК АД</v>
      </c>
      <c r="B719" s="627" t="str">
        <f t="shared" si="46"/>
        <v>833045174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СЛЪНЦЕ СТАРА ЗАГОРА-ТАБАК АД</v>
      </c>
      <c r="B720" s="627" t="str">
        <f t="shared" si="46"/>
        <v>833045174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СЛЪНЦЕ СТАРА ЗАГОРА-ТАБАК АД</v>
      </c>
      <c r="B721" s="627" t="str">
        <f t="shared" si="46"/>
        <v>833045174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СЛЪНЦЕ СТАРА ЗАГОРА-ТАБАК АД</v>
      </c>
      <c r="B722" s="627" t="str">
        <f t="shared" si="46"/>
        <v>833045174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СЛЪНЦЕ СТАРА ЗАГОРА-ТАБАК АД</v>
      </c>
      <c r="B723" s="627" t="str">
        <f t="shared" si="46"/>
        <v>833045174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СЛЪНЦЕ СТАРА ЗАГОРА-ТАБАК АД</v>
      </c>
      <c r="B724" s="627" t="str">
        <f t="shared" si="46"/>
        <v>833045174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СЛЪНЦЕ СТАРА ЗАГОРА-ТАБАК АД</v>
      </c>
      <c r="B725" s="627" t="str">
        <f t="shared" si="46"/>
        <v>833045174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СЛЪНЦЕ СТАРА ЗАГОРА-ТАБАК АД</v>
      </c>
      <c r="B726" s="627" t="str">
        <f t="shared" si="46"/>
        <v>833045174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СЛЪНЦЕ СТАРА ЗАГОРА-ТАБАК АД</v>
      </c>
      <c r="B727" s="627" t="str">
        <f t="shared" si="46"/>
        <v>833045174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СЛЪНЦЕ СТАРА ЗАГОРА-ТАБАК АД</v>
      </c>
      <c r="B728" s="627" t="str">
        <f t="shared" si="46"/>
        <v>833045174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СЛЪНЦЕ СТАРА ЗАГОРА-ТАБАК АД</v>
      </c>
      <c r="B729" s="627" t="str">
        <f t="shared" si="46"/>
        <v>833045174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СЛЪНЦЕ СТАРА ЗАГОРА-ТАБАК АД</v>
      </c>
      <c r="B730" s="627" t="str">
        <f t="shared" si="46"/>
        <v>833045174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165</v>
      </c>
    </row>
    <row r="731" spans="1:8">
      <c r="A731" s="627" t="str">
        <f t="shared" si="45"/>
        <v>СЛЪНЦЕ СТАРА ЗАГОРА-ТАБАК АД</v>
      </c>
      <c r="B731" s="627" t="str">
        <f t="shared" si="46"/>
        <v>833045174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СЛЪНЦЕ СТАРА ЗАГОРА-ТАБАК АД</v>
      </c>
      <c r="B732" s="627" t="str">
        <f t="shared" si="46"/>
        <v>833045174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СЛЪНЦЕ СТАРА ЗАГОРА-ТАБАК АД</v>
      </c>
      <c r="B733" s="627" t="str">
        <f t="shared" si="46"/>
        <v>833045174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294</v>
      </c>
    </row>
    <row r="734" spans="1:8">
      <c r="A734" s="627" t="str">
        <f t="shared" si="45"/>
        <v>СЛЪНЦЕ СТАРА ЗАГОРА-ТАБАК АД</v>
      </c>
      <c r="B734" s="627" t="str">
        <f t="shared" si="46"/>
        <v>833045174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СЛЪНЦЕ СТАРА ЗАГОРА-ТАБАК АД</v>
      </c>
      <c r="B735" s="627" t="str">
        <f t="shared" si="46"/>
        <v>833045174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4</v>
      </c>
    </row>
    <row r="736" spans="1:8">
      <c r="A736" s="627" t="str">
        <f t="shared" si="45"/>
        <v>СЛЪНЦЕ СТАРА ЗАГОРА-ТАБАК АД</v>
      </c>
      <c r="B736" s="627" t="str">
        <f t="shared" si="46"/>
        <v>833045174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2</v>
      </c>
    </row>
    <row r="737" spans="1:8">
      <c r="A737" s="627" t="str">
        <f t="shared" si="45"/>
        <v>СЛЪНЦЕ СТАРА ЗАГОРА-ТАБАК АД</v>
      </c>
      <c r="B737" s="627" t="str">
        <f t="shared" si="46"/>
        <v>833045174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СЛЪНЦЕ СТАРА ЗАГОРА-ТАБАК АД</v>
      </c>
      <c r="B738" s="627" t="str">
        <f t="shared" si="46"/>
        <v>833045174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СЛЪНЦЕ СТАРА ЗАГОРА-ТАБАК АД</v>
      </c>
      <c r="B739" s="627" t="str">
        <f t="shared" si="46"/>
        <v>833045174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300</v>
      </c>
    </row>
    <row r="740" spans="1:8">
      <c r="A740" s="627" t="str">
        <f t="shared" si="45"/>
        <v>СЛЪНЦЕ СТАРА ЗАГОРА-ТАБАК АД</v>
      </c>
      <c r="B740" s="627" t="str">
        <f t="shared" si="46"/>
        <v>833045174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СЛЪНЦЕ СТАРА ЗАГОРА-ТАБАК АД</v>
      </c>
      <c r="B741" s="627" t="str">
        <f t="shared" si="46"/>
        <v>833045174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СЛЪНЦЕ СТАРА ЗАГОРА-ТАБАК АД</v>
      </c>
      <c r="B742" s="627" t="str">
        <f t="shared" si="46"/>
        <v>833045174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СЛЪНЦЕ СТАРА ЗАГОРА-ТАБАК АД</v>
      </c>
      <c r="B743" s="627" t="str">
        <f t="shared" si="46"/>
        <v>833045174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СЛЪНЦЕ СТАРА ЗАГОРА-ТАБАК АД</v>
      </c>
      <c r="B744" s="627" t="str">
        <f t="shared" si="46"/>
        <v>833045174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СЛЪНЦЕ СТАРА ЗАГОРА-ТАБАК АД</v>
      </c>
      <c r="B745" s="627" t="str">
        <f t="shared" si="46"/>
        <v>833045174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СЛЪНЦЕ СТАРА ЗАГОРА-ТАБАК АД</v>
      </c>
      <c r="B746" s="627" t="str">
        <f t="shared" si="46"/>
        <v>833045174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СЛЪНЦЕ СТАРА ЗАГОРА-ТАБАК АД</v>
      </c>
      <c r="B747" s="627" t="str">
        <f t="shared" si="46"/>
        <v>833045174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СЛЪНЦЕ СТАРА ЗАГОРА-ТАБАК АД</v>
      </c>
      <c r="B748" s="627" t="str">
        <f t="shared" si="46"/>
        <v>833045174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СЛЪНЦЕ СТАРА ЗАГОРА-ТАБАК АД</v>
      </c>
      <c r="B749" s="627" t="str">
        <f t="shared" si="46"/>
        <v>833045174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СЛЪНЦЕ СТАРА ЗАГОРА-ТАБАК АД</v>
      </c>
      <c r="B750" s="627" t="str">
        <f t="shared" si="46"/>
        <v>833045174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СЛЪНЦЕ СТАРА ЗАГОРА-ТАБАК АД</v>
      </c>
      <c r="B751" s="627" t="str">
        <f t="shared" si="46"/>
        <v>833045174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СЛЪНЦЕ СТАРА ЗАГОРА-ТАБАК АД</v>
      </c>
      <c r="B752" s="627" t="str">
        <f t="shared" si="46"/>
        <v>833045174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СЛЪНЦЕ СТАРА ЗАГОРА-ТАБАК АД</v>
      </c>
      <c r="B753" s="627" t="str">
        <f t="shared" si="46"/>
        <v>833045174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СЛЪНЦЕ СТАРА ЗАГОРА-ТАБАК АД</v>
      </c>
      <c r="B754" s="627" t="str">
        <f t="shared" si="46"/>
        <v>833045174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СЛЪНЦЕ СТАРА ЗАГОРА-ТАБАК АД</v>
      </c>
      <c r="B755" s="627" t="str">
        <f t="shared" si="46"/>
        <v>833045174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СЛЪНЦЕ СТАРА ЗАГОРА-ТАБАК АД</v>
      </c>
      <c r="B756" s="627" t="str">
        <f t="shared" si="46"/>
        <v>833045174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СЛЪНЦЕ СТАРА ЗАГОРА-ТАБАК АД</v>
      </c>
      <c r="B757" s="627" t="str">
        <f t="shared" si="46"/>
        <v>833045174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СЛЪНЦЕ СТАРА ЗАГОРА-ТАБАК АД</v>
      </c>
      <c r="B758" s="627" t="str">
        <f t="shared" si="46"/>
        <v>833045174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СЛЪНЦЕ СТАРА ЗАГОРА-ТАБАК АД</v>
      </c>
      <c r="B759" s="627" t="str">
        <f t="shared" si="46"/>
        <v>833045174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СЛЪНЦЕ СТАРА ЗАГОРА-ТАБАК АД</v>
      </c>
      <c r="B760" s="627" t="str">
        <f t="shared" si="46"/>
        <v>833045174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300</v>
      </c>
    </row>
    <row r="761" spans="1:8">
      <c r="A761" s="627" t="str">
        <f t="shared" si="45"/>
        <v>СЛЪНЦЕ СТАРА ЗАГОРА-ТАБАК АД</v>
      </c>
      <c r="B761" s="627" t="str">
        <f t="shared" si="46"/>
        <v>833045174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СЛЪНЦЕ СТАРА ЗАГОРА-ТАБАК АД</v>
      </c>
      <c r="B762" s="627" t="str">
        <f t="shared" si="46"/>
        <v>833045174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2793</v>
      </c>
    </row>
    <row r="763" spans="1:8">
      <c r="A763" s="627" t="str">
        <f t="shared" si="45"/>
        <v>СЛЪНЦЕ СТАРА ЗАГОРА-ТАБАК АД</v>
      </c>
      <c r="B763" s="627" t="str">
        <f t="shared" si="46"/>
        <v>833045174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11917</v>
      </c>
    </row>
    <row r="764" spans="1:8">
      <c r="A764" s="627" t="str">
        <f t="shared" si="45"/>
        <v>СЛЪНЦЕ СТАРА ЗАГОРА-ТАБАК АД</v>
      </c>
      <c r="B764" s="627" t="str">
        <f t="shared" si="46"/>
        <v>833045174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1111</v>
      </c>
    </row>
    <row r="765" spans="1:8">
      <c r="A765" s="627" t="str">
        <f t="shared" si="45"/>
        <v>СЛЪНЦЕ СТАРА ЗАГОРА-ТАБАК АД</v>
      </c>
      <c r="B765" s="627" t="str">
        <f t="shared" si="46"/>
        <v>833045174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243</v>
      </c>
    </row>
    <row r="766" spans="1:8">
      <c r="A766" s="627" t="str">
        <f t="shared" si="45"/>
        <v>СЛЪНЦЕ СТАРА ЗАГОРА-ТАБАК АД</v>
      </c>
      <c r="B766" s="627" t="str">
        <f t="shared" si="46"/>
        <v>833045174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129</v>
      </c>
    </row>
    <row r="767" spans="1:8">
      <c r="A767" s="627" t="str">
        <f t="shared" si="45"/>
        <v>СЛЪНЦЕ СТАРА ЗАГОРА-ТАБАК АД</v>
      </c>
      <c r="B767" s="627" t="str">
        <f t="shared" si="46"/>
        <v>833045174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СЛЪНЦЕ СТАРА ЗАГОРА-ТАБАК АД</v>
      </c>
      <c r="B768" s="627" t="str">
        <f t="shared" si="46"/>
        <v>833045174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СЛЪНЦЕ СТАРА ЗАГОРА-ТАБАК АД</v>
      </c>
      <c r="B769" s="627" t="str">
        <f t="shared" si="46"/>
        <v>833045174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16193</v>
      </c>
    </row>
    <row r="770" spans="1:8">
      <c r="A770" s="627" t="str">
        <f t="shared" si="45"/>
        <v>СЛЪНЦЕ СТАРА ЗАГОРА-ТАБАК АД</v>
      </c>
      <c r="B770" s="627" t="str">
        <f t="shared" si="46"/>
        <v>833045174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СЛЪНЦЕ СТАРА ЗАГОРА-ТАБАК АД</v>
      </c>
      <c r="B771" s="627" t="str">
        <f t="shared" si="46"/>
        <v>833045174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СЛЪНЦЕ СТАРА ЗАГОРА-ТАБАК АД</v>
      </c>
      <c r="B772" s="627" t="str">
        <f t="shared" si="46"/>
        <v>833045174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СЛЪНЦЕ СТАРА ЗАГОРА-ТАБАК АД</v>
      </c>
      <c r="B773" s="627" t="str">
        <f t="shared" si="46"/>
        <v>833045174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297</v>
      </c>
    </row>
    <row r="774" spans="1:8">
      <c r="A774" s="627" t="str">
        <f t="shared" si="45"/>
        <v>СЛЪНЦЕ СТАРА ЗАГОРА-ТАБАК АД</v>
      </c>
      <c r="B774" s="627" t="str">
        <f t="shared" si="46"/>
        <v>833045174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СЛЪНЦЕ СТАРА ЗАГОРА-ТАБАК АД</v>
      </c>
      <c r="B775" s="627" t="str">
        <f t="shared" si="46"/>
        <v>833045174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СЛЪНЦЕ СТАРА ЗАГОРА-ТАБАК АД</v>
      </c>
      <c r="B776" s="627" t="str">
        <f t="shared" si="46"/>
        <v>833045174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297</v>
      </c>
    </row>
    <row r="777" spans="1:8">
      <c r="A777" s="627" t="str">
        <f t="shared" si="45"/>
        <v>СЛЪНЦЕ СТАРА ЗАГОРА-ТАБАК АД</v>
      </c>
      <c r="B777" s="627" t="str">
        <f t="shared" si="46"/>
        <v>833045174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СЛЪНЦЕ СТАРА ЗАГОРА-ТАБАК АД</v>
      </c>
      <c r="B778" s="627" t="str">
        <f t="shared" si="46"/>
        <v>833045174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СЛЪНЦЕ СТАРА ЗАГОРА-ТАБАК АД</v>
      </c>
      <c r="B779" s="627" t="str">
        <f t="shared" si="46"/>
        <v>833045174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СЛЪНЦЕ СТАРА ЗАГОРА-ТАБАК АД</v>
      </c>
      <c r="B780" s="627" t="str">
        <f t="shared" si="46"/>
        <v>833045174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СЛЪНЦЕ СТАРА ЗАГОРА-ТАБАК АД</v>
      </c>
      <c r="B781" s="627" t="str">
        <f t="shared" ref="B781:B844" si="49">pdeBulstat</f>
        <v>833045174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СЛЪНЦЕ СТАРА ЗАГОРА-ТАБАК АД</v>
      </c>
      <c r="B782" s="627" t="str">
        <f t="shared" si="49"/>
        <v>833045174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СЛЪНЦЕ СТАРА ЗАГОРА-ТАБАК АД</v>
      </c>
      <c r="B783" s="627" t="str">
        <f t="shared" si="49"/>
        <v>833045174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СЛЪНЦЕ СТАРА ЗАГОРА-ТАБАК АД</v>
      </c>
      <c r="B784" s="627" t="str">
        <f t="shared" si="49"/>
        <v>833045174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СЛЪНЦЕ СТАРА ЗАГОРА-ТАБАК АД</v>
      </c>
      <c r="B785" s="627" t="str">
        <f t="shared" si="49"/>
        <v>833045174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СЛЪНЦЕ СТАРА ЗАГОРА-ТАБАК АД</v>
      </c>
      <c r="B786" s="627" t="str">
        <f t="shared" si="49"/>
        <v>833045174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СЛЪНЦЕ СТАРА ЗАГОРА-ТАБАК АД</v>
      </c>
      <c r="B787" s="627" t="str">
        <f t="shared" si="49"/>
        <v>833045174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СЛЪНЦЕ СТАРА ЗАГОРА-ТАБАК АД</v>
      </c>
      <c r="B788" s="627" t="str">
        <f t="shared" si="49"/>
        <v>833045174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СЛЪНЦЕ СТАРА ЗАГОРА-ТАБАК АД</v>
      </c>
      <c r="B789" s="627" t="str">
        <f t="shared" si="49"/>
        <v>833045174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СЛЪНЦЕ СТАРА ЗАГОРА-ТАБАК АД</v>
      </c>
      <c r="B790" s="627" t="str">
        <f t="shared" si="49"/>
        <v>833045174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16490</v>
      </c>
    </row>
    <row r="791" spans="1:8">
      <c r="A791" s="627" t="str">
        <f t="shared" si="48"/>
        <v>СЛЪНЦЕ СТАРА ЗАГОРА-ТАБАК АД</v>
      </c>
      <c r="B791" s="627" t="str">
        <f t="shared" si="49"/>
        <v>833045174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СЛЪНЦЕ СТАРА ЗАГОРА-ТАБАК АД</v>
      </c>
      <c r="B792" s="627" t="str">
        <f t="shared" si="49"/>
        <v>833045174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СЛЪНЦЕ СТАРА ЗАГОРА-ТАБАК АД</v>
      </c>
      <c r="B793" s="627" t="str">
        <f t="shared" si="49"/>
        <v>833045174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СЛЪНЦЕ СТАРА ЗАГОРА-ТАБАК АД</v>
      </c>
      <c r="B794" s="627" t="str">
        <f t="shared" si="49"/>
        <v>833045174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СЛЪНЦЕ СТАРА ЗАГОРА-ТАБАК АД</v>
      </c>
      <c r="B795" s="627" t="str">
        <f t="shared" si="49"/>
        <v>833045174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СЛЪНЦЕ СТАРА ЗАГОРА-ТАБАК АД</v>
      </c>
      <c r="B796" s="627" t="str">
        <f t="shared" si="49"/>
        <v>833045174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СЛЪНЦЕ СТАРА ЗАГОРА-ТАБАК АД</v>
      </c>
      <c r="B797" s="627" t="str">
        <f t="shared" si="49"/>
        <v>833045174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СЛЪНЦЕ СТАРА ЗАГОРА-ТАБАК АД</v>
      </c>
      <c r="B798" s="627" t="str">
        <f t="shared" si="49"/>
        <v>833045174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СЛЪНЦЕ СТАРА ЗАГОРА-ТАБАК АД</v>
      </c>
      <c r="B799" s="627" t="str">
        <f t="shared" si="49"/>
        <v>833045174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СЛЪНЦЕ СТАРА ЗАГОРА-ТАБАК АД</v>
      </c>
      <c r="B800" s="627" t="str">
        <f t="shared" si="49"/>
        <v>833045174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СЛЪНЦЕ СТАРА ЗАГОРА-ТАБАК АД</v>
      </c>
      <c r="B801" s="627" t="str">
        <f t="shared" si="49"/>
        <v>833045174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СЛЪНЦЕ СТАРА ЗАГОРА-ТАБАК АД</v>
      </c>
      <c r="B802" s="627" t="str">
        <f t="shared" si="49"/>
        <v>833045174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СЛЪНЦЕ СТАРА ЗАГОРА-ТАБАК АД</v>
      </c>
      <c r="B803" s="627" t="str">
        <f t="shared" si="49"/>
        <v>833045174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СЛЪНЦЕ СТАРА ЗАГОРА-ТАБАК АД</v>
      </c>
      <c r="B804" s="627" t="str">
        <f t="shared" si="49"/>
        <v>833045174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СЛЪНЦЕ СТАРА ЗАГОРА-ТАБАК АД</v>
      </c>
      <c r="B805" s="627" t="str">
        <f t="shared" si="49"/>
        <v>833045174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СЛЪНЦЕ СТАРА ЗАГОРА-ТАБАК АД</v>
      </c>
      <c r="B806" s="627" t="str">
        <f t="shared" si="49"/>
        <v>833045174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СЛЪНЦЕ СТАРА ЗАГОРА-ТАБАК АД</v>
      </c>
      <c r="B807" s="627" t="str">
        <f t="shared" si="49"/>
        <v>833045174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СЛЪНЦЕ СТАРА ЗАГОРА-ТАБАК АД</v>
      </c>
      <c r="B808" s="627" t="str">
        <f t="shared" si="49"/>
        <v>833045174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СЛЪНЦЕ СТАРА ЗАГОРА-ТАБАК АД</v>
      </c>
      <c r="B809" s="627" t="str">
        <f t="shared" si="49"/>
        <v>833045174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СЛЪНЦЕ СТАРА ЗАГОРА-ТАБАК АД</v>
      </c>
      <c r="B810" s="627" t="str">
        <f t="shared" si="49"/>
        <v>833045174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СЛЪНЦЕ СТАРА ЗАГОРА-ТАБАК АД</v>
      </c>
      <c r="B811" s="627" t="str">
        <f t="shared" si="49"/>
        <v>833045174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СЛЪНЦЕ СТАРА ЗАГОРА-ТАБАК АД</v>
      </c>
      <c r="B812" s="627" t="str">
        <f t="shared" si="49"/>
        <v>833045174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СЛЪНЦЕ СТАРА ЗАГОРА-ТАБАК АД</v>
      </c>
      <c r="B813" s="627" t="str">
        <f t="shared" si="49"/>
        <v>833045174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СЛЪНЦЕ СТАРА ЗАГОРА-ТАБАК АД</v>
      </c>
      <c r="B814" s="627" t="str">
        <f t="shared" si="49"/>
        <v>833045174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СЛЪНЦЕ СТАРА ЗАГОРА-ТАБАК АД</v>
      </c>
      <c r="B815" s="627" t="str">
        <f t="shared" si="49"/>
        <v>833045174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СЛЪНЦЕ СТАРА ЗАГОРА-ТАБАК АД</v>
      </c>
      <c r="B816" s="627" t="str">
        <f t="shared" si="49"/>
        <v>833045174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СЛЪНЦЕ СТАРА ЗАГОРА-ТАБАК АД</v>
      </c>
      <c r="B817" s="627" t="str">
        <f t="shared" si="49"/>
        <v>833045174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СЛЪНЦЕ СТАРА ЗАГОРА-ТАБАК АД</v>
      </c>
      <c r="B818" s="627" t="str">
        <f t="shared" si="49"/>
        <v>833045174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СЛЪНЦЕ СТАРА ЗАГОРА-ТАБАК АД</v>
      </c>
      <c r="B819" s="627" t="str">
        <f t="shared" si="49"/>
        <v>833045174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СЛЪНЦЕ СТАРА ЗАГОРА-ТАБАК АД</v>
      </c>
      <c r="B820" s="627" t="str">
        <f t="shared" si="49"/>
        <v>833045174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СЛЪНЦЕ СТАРА ЗАГОРА-ТАБАК АД</v>
      </c>
      <c r="B821" s="627" t="str">
        <f t="shared" si="49"/>
        <v>833045174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СЛЪНЦЕ СТАРА ЗАГОРА-ТАБАК АД</v>
      </c>
      <c r="B822" s="627" t="str">
        <f t="shared" si="49"/>
        <v>833045174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СЛЪНЦЕ СТАРА ЗАГОРА-ТАБАК АД</v>
      </c>
      <c r="B823" s="627" t="str">
        <f t="shared" si="49"/>
        <v>833045174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СЛЪНЦЕ СТАРА ЗАГОРА-ТАБАК АД</v>
      </c>
      <c r="B824" s="627" t="str">
        <f t="shared" si="49"/>
        <v>833045174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СЛЪНЦЕ СТАРА ЗАГОРА-ТАБАК АД</v>
      </c>
      <c r="B825" s="627" t="str">
        <f t="shared" si="49"/>
        <v>833045174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СЛЪНЦЕ СТАРА ЗАГОРА-ТАБАК АД</v>
      </c>
      <c r="B826" s="627" t="str">
        <f t="shared" si="49"/>
        <v>833045174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СЛЪНЦЕ СТАРА ЗАГОРА-ТАБАК АД</v>
      </c>
      <c r="B827" s="627" t="str">
        <f t="shared" si="49"/>
        <v>833045174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СЛЪНЦЕ СТАРА ЗАГОРА-ТАБАК АД</v>
      </c>
      <c r="B828" s="627" t="str">
        <f t="shared" si="49"/>
        <v>833045174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СЛЪНЦЕ СТАРА ЗАГОРА-ТАБАК АД</v>
      </c>
      <c r="B829" s="627" t="str">
        <f t="shared" si="49"/>
        <v>833045174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СЛЪНЦЕ СТАРА ЗАГОРА-ТАБАК АД</v>
      </c>
      <c r="B830" s="627" t="str">
        <f t="shared" si="49"/>
        <v>833045174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СЛЪНЦЕ СТАРА ЗАГОРА-ТАБАК АД</v>
      </c>
      <c r="B831" s="627" t="str">
        <f t="shared" si="49"/>
        <v>833045174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СЛЪНЦЕ СТАРА ЗАГОРА-ТАБАК АД</v>
      </c>
      <c r="B832" s="627" t="str">
        <f t="shared" si="49"/>
        <v>833045174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СЛЪНЦЕ СТАРА ЗАГОРА-ТАБАК АД</v>
      </c>
      <c r="B833" s="627" t="str">
        <f t="shared" si="49"/>
        <v>833045174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СЛЪНЦЕ СТАРА ЗАГОРА-ТАБАК АД</v>
      </c>
      <c r="B834" s="627" t="str">
        <f t="shared" si="49"/>
        <v>833045174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СЛЪНЦЕ СТАРА ЗАГОРА-ТАБАК АД</v>
      </c>
      <c r="B835" s="627" t="str">
        <f t="shared" si="49"/>
        <v>833045174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СЛЪНЦЕ СТАРА ЗАГОРА-ТАБАК АД</v>
      </c>
      <c r="B836" s="627" t="str">
        <f t="shared" si="49"/>
        <v>833045174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СЛЪНЦЕ СТАРА ЗАГОРА-ТАБАК АД</v>
      </c>
      <c r="B837" s="627" t="str">
        <f t="shared" si="49"/>
        <v>833045174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СЛЪНЦЕ СТАРА ЗАГОРА-ТАБАК АД</v>
      </c>
      <c r="B838" s="627" t="str">
        <f t="shared" si="49"/>
        <v>833045174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СЛЪНЦЕ СТАРА ЗАГОРА-ТАБАК АД</v>
      </c>
      <c r="B839" s="627" t="str">
        <f t="shared" si="49"/>
        <v>833045174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СЛЪНЦЕ СТАРА ЗАГОРА-ТАБАК АД</v>
      </c>
      <c r="B840" s="627" t="str">
        <f t="shared" si="49"/>
        <v>833045174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СЛЪНЦЕ СТАРА ЗАГОРА-ТАБАК АД</v>
      </c>
      <c r="B841" s="627" t="str">
        <f t="shared" si="49"/>
        <v>833045174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СЛЪНЦЕ СТАРА ЗАГОРА-ТАБАК АД</v>
      </c>
      <c r="B842" s="627" t="str">
        <f t="shared" si="49"/>
        <v>833045174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СЛЪНЦЕ СТАРА ЗАГОРА-ТАБАК АД</v>
      </c>
      <c r="B843" s="627" t="str">
        <f t="shared" si="49"/>
        <v>833045174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СЛЪНЦЕ СТАРА ЗАГОРА-ТАБАК АД</v>
      </c>
      <c r="B844" s="627" t="str">
        <f t="shared" si="49"/>
        <v>833045174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СЛЪНЦЕ СТАРА ЗАГОРА-ТАБАК АД</v>
      </c>
      <c r="B845" s="627" t="str">
        <f t="shared" ref="B845:B910" si="52">pdeBulstat</f>
        <v>833045174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СЛЪНЦЕ СТАРА ЗАГОРА-ТАБАК АД</v>
      </c>
      <c r="B846" s="627" t="str">
        <f t="shared" si="52"/>
        <v>833045174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СЛЪНЦЕ СТАРА ЗАГОРА-ТАБАК АД</v>
      </c>
      <c r="B847" s="627" t="str">
        <f t="shared" si="52"/>
        <v>833045174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СЛЪНЦЕ СТАРА ЗАГОРА-ТАБАК АД</v>
      </c>
      <c r="B848" s="627" t="str">
        <f t="shared" si="52"/>
        <v>833045174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СЛЪНЦЕ СТАРА ЗАГОРА-ТАБАК АД</v>
      </c>
      <c r="B849" s="627" t="str">
        <f t="shared" si="52"/>
        <v>833045174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СЛЪНЦЕ СТАРА ЗАГОРА-ТАБАК АД</v>
      </c>
      <c r="B850" s="627" t="str">
        <f t="shared" si="52"/>
        <v>833045174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СЛЪНЦЕ СТАРА ЗАГОРА-ТАБАК АД</v>
      </c>
      <c r="B851" s="627" t="str">
        <f t="shared" si="52"/>
        <v>833045174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СЛЪНЦЕ СТАРА ЗАГОРА-ТАБАК АД</v>
      </c>
      <c r="B852" s="627" t="str">
        <f t="shared" si="52"/>
        <v>833045174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2793</v>
      </c>
    </row>
    <row r="853" spans="1:8">
      <c r="A853" s="627" t="str">
        <f t="shared" si="51"/>
        <v>СЛЪНЦЕ СТАРА ЗАГОРА-ТАБАК АД</v>
      </c>
      <c r="B853" s="627" t="str">
        <f t="shared" si="52"/>
        <v>833045174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11917</v>
      </c>
    </row>
    <row r="854" spans="1:8">
      <c r="A854" s="627" t="str">
        <f t="shared" si="51"/>
        <v>СЛЪНЦЕ СТАРА ЗАГОРА-ТАБАК АД</v>
      </c>
      <c r="B854" s="627" t="str">
        <f t="shared" si="52"/>
        <v>833045174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1111</v>
      </c>
    </row>
    <row r="855" spans="1:8">
      <c r="A855" s="627" t="str">
        <f t="shared" si="51"/>
        <v>СЛЪНЦЕ СТАРА ЗАГОРА-ТАБАК АД</v>
      </c>
      <c r="B855" s="627" t="str">
        <f t="shared" si="52"/>
        <v>833045174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243</v>
      </c>
    </row>
    <row r="856" spans="1:8">
      <c r="A856" s="627" t="str">
        <f t="shared" si="51"/>
        <v>СЛЪНЦЕ СТАРА ЗАГОРА-ТАБАК АД</v>
      </c>
      <c r="B856" s="627" t="str">
        <f t="shared" si="52"/>
        <v>833045174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129</v>
      </c>
    </row>
    <row r="857" spans="1:8">
      <c r="A857" s="627" t="str">
        <f t="shared" si="51"/>
        <v>СЛЪНЦЕ СТАРА ЗАГОРА-ТАБАК АД</v>
      </c>
      <c r="B857" s="627" t="str">
        <f t="shared" si="52"/>
        <v>833045174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СЛЪНЦЕ СТАРА ЗАГОРА-ТАБАК АД</v>
      </c>
      <c r="B858" s="627" t="str">
        <f t="shared" si="52"/>
        <v>833045174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СЛЪНЦЕ СТАРА ЗАГОРА-ТАБАК АД</v>
      </c>
      <c r="B859" s="627" t="str">
        <f t="shared" si="52"/>
        <v>833045174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16193</v>
      </c>
    </row>
    <row r="860" spans="1:8">
      <c r="A860" s="627" t="str">
        <f t="shared" si="51"/>
        <v>СЛЪНЦЕ СТАРА ЗАГОРА-ТАБАК АД</v>
      </c>
      <c r="B860" s="627" t="str">
        <f t="shared" si="52"/>
        <v>833045174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СЛЪНЦЕ СТАРА ЗАГОРА-ТАБАК АД</v>
      </c>
      <c r="B861" s="627" t="str">
        <f t="shared" si="52"/>
        <v>833045174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СЛЪНЦЕ СТАРА ЗАГОРА-ТАБАК АД</v>
      </c>
      <c r="B862" s="627" t="str">
        <f t="shared" si="52"/>
        <v>833045174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СЛЪНЦЕ СТАРА ЗАГОРА-ТАБАК АД</v>
      </c>
      <c r="B863" s="627" t="str">
        <f t="shared" si="52"/>
        <v>833045174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297</v>
      </c>
    </row>
    <row r="864" spans="1:8">
      <c r="A864" s="627" t="str">
        <f t="shared" si="51"/>
        <v>СЛЪНЦЕ СТАРА ЗАГОРА-ТАБАК АД</v>
      </c>
      <c r="B864" s="627" t="str">
        <f t="shared" si="52"/>
        <v>833045174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СЛЪНЦЕ СТАРА ЗАГОРА-ТАБАК АД</v>
      </c>
      <c r="B865" s="627" t="str">
        <f t="shared" si="52"/>
        <v>833045174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СЛЪНЦЕ СТАРА ЗАГОРА-ТАБАК АД</v>
      </c>
      <c r="B866" s="627" t="str">
        <f t="shared" si="52"/>
        <v>833045174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297</v>
      </c>
    </row>
    <row r="867" spans="1:8">
      <c r="A867" s="627" t="str">
        <f t="shared" si="51"/>
        <v>СЛЪНЦЕ СТАРА ЗАГОРА-ТАБАК АД</v>
      </c>
      <c r="B867" s="627" t="str">
        <f t="shared" si="52"/>
        <v>833045174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СЛЪНЦЕ СТАРА ЗАГОРА-ТАБАК АД</v>
      </c>
      <c r="B868" s="627" t="str">
        <f t="shared" si="52"/>
        <v>833045174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СЛЪНЦЕ СТАРА ЗАГОРА-ТАБАК АД</v>
      </c>
      <c r="B869" s="627" t="str">
        <f t="shared" si="52"/>
        <v>833045174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СЛЪНЦЕ СТАРА ЗАГОРА-ТАБАК АД</v>
      </c>
      <c r="B870" s="627" t="str">
        <f t="shared" si="52"/>
        <v>833045174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СЛЪНЦЕ СТАРА ЗАГОРА-ТАБАК АД</v>
      </c>
      <c r="B871" s="627" t="str">
        <f t="shared" si="52"/>
        <v>833045174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СЛЪНЦЕ СТАРА ЗАГОРА-ТАБАК АД</v>
      </c>
      <c r="B872" s="627" t="str">
        <f t="shared" si="52"/>
        <v>833045174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СЛЪНЦЕ СТАРА ЗАГОРА-ТАБАК АД</v>
      </c>
      <c r="B873" s="627" t="str">
        <f t="shared" si="52"/>
        <v>833045174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СЛЪНЦЕ СТАРА ЗАГОРА-ТАБАК АД</v>
      </c>
      <c r="B874" s="627" t="str">
        <f t="shared" si="52"/>
        <v>833045174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СЛЪНЦЕ СТАРА ЗАГОРА-ТАБАК АД</v>
      </c>
      <c r="B875" s="627" t="str">
        <f t="shared" si="52"/>
        <v>833045174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СЛЪНЦЕ СТАРА ЗАГОРА-ТАБАК АД</v>
      </c>
      <c r="B876" s="627" t="str">
        <f t="shared" si="52"/>
        <v>833045174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СЛЪНЦЕ СТАРА ЗАГОРА-ТАБАК АД</v>
      </c>
      <c r="B877" s="627" t="str">
        <f t="shared" si="52"/>
        <v>833045174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СЛЪНЦЕ СТАРА ЗАГОРА-ТАБАК АД</v>
      </c>
      <c r="B878" s="627" t="str">
        <f t="shared" si="52"/>
        <v>833045174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СЛЪНЦЕ СТАРА ЗАГОРА-ТАБАК АД</v>
      </c>
      <c r="B879" s="627" t="str">
        <f t="shared" si="52"/>
        <v>833045174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СЛЪНЦЕ СТАРА ЗАГОРА-ТАБАК АД</v>
      </c>
      <c r="B880" s="627" t="str">
        <f t="shared" si="52"/>
        <v>833045174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16490</v>
      </c>
    </row>
    <row r="881" spans="1:8">
      <c r="A881" s="627" t="str">
        <f t="shared" si="51"/>
        <v>СЛЪНЦЕ СТАРА ЗАГОРА-ТАБАК АД</v>
      </c>
      <c r="B881" s="627" t="str">
        <f t="shared" si="52"/>
        <v>833045174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5</v>
      </c>
    </row>
    <row r="882" spans="1:8">
      <c r="A882" s="627" t="str">
        <f t="shared" si="51"/>
        <v>СЛЪНЦЕ СТАРА ЗАГОРА-ТАБАК АД</v>
      </c>
      <c r="B882" s="627" t="str">
        <f t="shared" si="52"/>
        <v>833045174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760</v>
      </c>
    </row>
    <row r="883" spans="1:8">
      <c r="A883" s="627" t="str">
        <f t="shared" si="51"/>
        <v>СЛЪНЦЕ СТАРА ЗАГОРА-ТАБАК АД</v>
      </c>
      <c r="B883" s="627" t="str">
        <f t="shared" si="52"/>
        <v>833045174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75</v>
      </c>
    </row>
    <row r="884" spans="1:8">
      <c r="A884" s="627" t="str">
        <f t="shared" si="51"/>
        <v>СЛЪНЦЕ СТАРА ЗАГОРА-ТАБАК АД</v>
      </c>
      <c r="B884" s="627" t="str">
        <f t="shared" si="52"/>
        <v>833045174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75</v>
      </c>
    </row>
    <row r="885" spans="1:8">
      <c r="A885" s="627" t="str">
        <f t="shared" si="51"/>
        <v>СЛЪНЦЕ СТАРА ЗАГОРА-ТАБАК АД</v>
      </c>
      <c r="B885" s="627" t="str">
        <f t="shared" si="52"/>
        <v>833045174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112</v>
      </c>
    </row>
    <row r="886" spans="1:8">
      <c r="A886" s="627" t="str">
        <f t="shared" si="51"/>
        <v>СЛЪНЦЕ СТАРА ЗАГОРА-ТАБАК АД</v>
      </c>
      <c r="B886" s="627" t="str">
        <f t="shared" si="52"/>
        <v>833045174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63</v>
      </c>
    </row>
    <row r="887" spans="1:8">
      <c r="A887" s="627" t="str">
        <f t="shared" si="51"/>
        <v>СЛЪНЦЕ СТАРА ЗАГОРА-ТАБАК АД</v>
      </c>
      <c r="B887" s="627" t="str">
        <f t="shared" si="52"/>
        <v>833045174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156</v>
      </c>
    </row>
    <row r="888" spans="1:8">
      <c r="A888" s="627" t="str">
        <f t="shared" si="51"/>
        <v>СЛЪНЦЕ СТАРА ЗАГОРА-ТАБАК АД</v>
      </c>
      <c r="B888" s="627" t="str">
        <f t="shared" si="52"/>
        <v>833045174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СЛЪНЦЕ СТАРА ЗАГОРА-ТАБАК АД</v>
      </c>
      <c r="B889" s="627" t="str">
        <f t="shared" si="52"/>
        <v>833045174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1246</v>
      </c>
    </row>
    <row r="890" spans="1:8">
      <c r="A890" s="627" t="str">
        <f t="shared" si="51"/>
        <v>СЛЪНЦЕ СТАРА ЗАГОРА-ТАБАК АД</v>
      </c>
      <c r="B890" s="627" t="str">
        <f t="shared" si="52"/>
        <v>833045174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21476</v>
      </c>
    </row>
    <row r="891" spans="1:8">
      <c r="A891" s="627" t="str">
        <f t="shared" si="51"/>
        <v>СЛЪНЦЕ СТАРА ЗАГОРА-ТАБАК АД</v>
      </c>
      <c r="B891" s="627" t="str">
        <f t="shared" si="52"/>
        <v>833045174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СЛЪНЦЕ СТАРА ЗАГОРА-ТАБАК АД</v>
      </c>
      <c r="B892" s="627" t="str">
        <f t="shared" si="52"/>
        <v>833045174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СЛЪНЦЕ СТАРА ЗАГОРА-ТАБАК АД</v>
      </c>
      <c r="B893" s="627" t="str">
        <f t="shared" si="52"/>
        <v>833045174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СЛЪНЦЕ СТАРА ЗАГОРА-ТАБАК АД</v>
      </c>
      <c r="B894" s="627" t="str">
        <f t="shared" si="52"/>
        <v>833045174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СЛЪНЦЕ СТАРА ЗАГОРА-ТАБАК АД</v>
      </c>
      <c r="B895" s="627" t="str">
        <f t="shared" si="52"/>
        <v>833045174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СЛЪНЦЕ СТАРА ЗАГОРА-ТАБАК АД</v>
      </c>
      <c r="B896" s="627" t="str">
        <f t="shared" si="52"/>
        <v>833045174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СЛЪНЦЕ СТАРА ЗАГОРА-ТАБАК АД</v>
      </c>
      <c r="B897" s="627" t="str">
        <f t="shared" si="52"/>
        <v>833045174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СЛЪНЦЕ СТАРА ЗАГОРА-ТАБАК АД</v>
      </c>
      <c r="B898" s="627" t="str">
        <f t="shared" si="52"/>
        <v>833045174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СЛЪНЦЕ СТАРА ЗАГОРА-ТАБАК АД</v>
      </c>
      <c r="B899" s="627" t="str">
        <f t="shared" si="52"/>
        <v>833045174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СЛЪНЦЕ СТАРА ЗАГОРА-ТАБАК АД</v>
      </c>
      <c r="B900" s="627" t="str">
        <f t="shared" si="52"/>
        <v>833045174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СЛЪНЦЕ СТАРА ЗАГОРА-ТАБАК АД</v>
      </c>
      <c r="B901" s="627" t="str">
        <f t="shared" si="52"/>
        <v>833045174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СЛЪНЦЕ СТАРА ЗАГОРА-ТАБАК АД</v>
      </c>
      <c r="B902" s="627" t="str">
        <f t="shared" si="52"/>
        <v>833045174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СЛЪНЦЕ СТАРА ЗАГОРА-ТАБАК АД</v>
      </c>
      <c r="B903" s="627" t="str">
        <f t="shared" si="52"/>
        <v>833045174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СЛЪНЦЕ СТАРА ЗАГОРА-ТАБАК АД</v>
      </c>
      <c r="B904" s="627" t="str">
        <f t="shared" si="52"/>
        <v>833045174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СЛЪНЦЕ СТАРА ЗАГОРА-ТАБАК АД</v>
      </c>
      <c r="B905" s="627" t="str">
        <f t="shared" si="52"/>
        <v>833045174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СЛЪНЦЕ СТАРА ЗАГОРА-ТАБАК АД</v>
      </c>
      <c r="B906" s="627" t="str">
        <f t="shared" si="52"/>
        <v>833045174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СЛЪНЦЕ СТАРА ЗАГОРА-ТАБАК АД</v>
      </c>
      <c r="B907" s="627" t="str">
        <f t="shared" si="52"/>
        <v>833045174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СЛЪНЦЕ СТАРА ЗАГОРА-ТАБАК АД</v>
      </c>
      <c r="B908" s="627" t="str">
        <f t="shared" si="52"/>
        <v>833045174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СЛЪНЦЕ СТАРА ЗАГОРА-ТАБАК АД</v>
      </c>
      <c r="B909" s="627" t="str">
        <f t="shared" si="52"/>
        <v>833045174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СЛЪНЦЕ СТАРА ЗАГОРА-ТАБАК АД</v>
      </c>
      <c r="B910" s="627" t="str">
        <f t="shared" si="52"/>
        <v>833045174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22722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СЛЪНЦЕ СТАРА ЗАГОРА-ТАБАК АД</v>
      </c>
      <c r="B912" s="627" t="str">
        <f t="shared" ref="B912:B975" si="55">pdeBulstat</f>
        <v>833045174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СЛЪНЦЕ СТАРА ЗАГОРА-ТАБАК АД</v>
      </c>
      <c r="B913" s="627" t="str">
        <f t="shared" si="55"/>
        <v>833045174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СЛЪНЦЕ СТАРА ЗАГОРА-ТАБАК АД</v>
      </c>
      <c r="B914" s="627" t="str">
        <f t="shared" si="55"/>
        <v>833045174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СЛЪНЦЕ СТАРА ЗАГОРА-ТАБАК АД</v>
      </c>
      <c r="B915" s="627" t="str">
        <f t="shared" si="55"/>
        <v>833045174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СЛЪНЦЕ СТАРА ЗАГОРА-ТАБАК АД</v>
      </c>
      <c r="B916" s="627" t="str">
        <f t="shared" si="55"/>
        <v>833045174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СЛЪНЦЕ СТАРА ЗАГОРА-ТАБАК АД</v>
      </c>
      <c r="B917" s="627" t="str">
        <f t="shared" si="55"/>
        <v>833045174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СЛЪНЦЕ СТАРА ЗАГОРА-ТАБАК АД</v>
      </c>
      <c r="B918" s="627" t="str">
        <f t="shared" si="55"/>
        <v>833045174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СЛЪНЦЕ СТАРА ЗАГОРА-ТАБАК АД</v>
      </c>
      <c r="B919" s="627" t="str">
        <f t="shared" si="55"/>
        <v>833045174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СЛЪНЦЕ СТАРА ЗАГОРА-ТАБАК АД</v>
      </c>
      <c r="B920" s="627" t="str">
        <f t="shared" si="55"/>
        <v>833045174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СЛЪНЦЕ СТАРА ЗАГОРА-ТАБАК АД</v>
      </c>
      <c r="B921" s="627" t="str">
        <f t="shared" si="55"/>
        <v>833045174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СЛЪНЦЕ СТАРА ЗАГОРА-ТАБАК АД</v>
      </c>
      <c r="B922" s="627" t="str">
        <f t="shared" si="55"/>
        <v>833045174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СЛЪНЦЕ СТАРА ЗАГОРА-ТАБАК АД</v>
      </c>
      <c r="B923" s="627" t="str">
        <f t="shared" si="55"/>
        <v>833045174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СЛЪНЦЕ СТАРА ЗАГОРА-ТАБАК АД</v>
      </c>
      <c r="B924" s="627" t="str">
        <f t="shared" si="55"/>
        <v>833045174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СЛЪНЦЕ СТАРА ЗАГОРА-ТАБАК АД</v>
      </c>
      <c r="B925" s="627" t="str">
        <f t="shared" si="55"/>
        <v>833045174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СЛЪНЦЕ СТАРА ЗАГОРА-ТАБАК АД</v>
      </c>
      <c r="B926" s="627" t="str">
        <f t="shared" si="55"/>
        <v>833045174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СЛЪНЦЕ СТАРА ЗАГОРА-ТАБАК АД</v>
      </c>
      <c r="B927" s="627" t="str">
        <f t="shared" si="55"/>
        <v>833045174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633</v>
      </c>
    </row>
    <row r="928" spans="1:8">
      <c r="A928" s="627" t="str">
        <f t="shared" si="54"/>
        <v>СЛЪНЦЕ СТАРА ЗАГОРА-ТАБАК АД</v>
      </c>
      <c r="B928" s="627" t="str">
        <f t="shared" si="55"/>
        <v>833045174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9</v>
      </c>
    </row>
    <row r="929" spans="1:8">
      <c r="A929" s="627" t="str">
        <f t="shared" si="54"/>
        <v>СЛЪНЦЕ СТАРА ЗАГОРА-ТАБАК АД</v>
      </c>
      <c r="B929" s="627" t="str">
        <f t="shared" si="55"/>
        <v>833045174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4947</v>
      </c>
    </row>
    <row r="930" spans="1:8">
      <c r="A930" s="627" t="str">
        <f t="shared" si="54"/>
        <v>СЛЪНЦЕ СТАРА ЗАГОРА-ТАБАК АД</v>
      </c>
      <c r="B930" s="627" t="str">
        <f t="shared" si="55"/>
        <v>833045174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СЛЪНЦЕ СТАРА ЗАГОРА-ТАБАК АД</v>
      </c>
      <c r="B931" s="627" t="str">
        <f t="shared" si="55"/>
        <v>833045174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СЛЪНЦЕ СТАРА ЗАГОРА-ТАБАК АД</v>
      </c>
      <c r="B932" s="627" t="str">
        <f t="shared" si="55"/>
        <v>833045174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СЛЪНЦЕ СТАРА ЗАГОРА-ТАБАК АД</v>
      </c>
      <c r="B933" s="627" t="str">
        <f t="shared" si="55"/>
        <v>833045174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СЛЪНЦЕ СТАРА ЗАГОРА-ТАБАК АД</v>
      </c>
      <c r="B934" s="627" t="str">
        <f t="shared" si="55"/>
        <v>833045174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СЛЪНЦЕ СТАРА ЗАГОРА-ТАБАК АД</v>
      </c>
      <c r="B935" s="627" t="str">
        <f t="shared" si="55"/>
        <v>833045174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СЛЪНЦЕ СТАРА ЗАГОРА-ТАБАК АД</v>
      </c>
      <c r="B936" s="627" t="str">
        <f t="shared" si="55"/>
        <v>833045174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СЛЪНЦЕ СТАРА ЗАГОРА-ТАБАК АД</v>
      </c>
      <c r="B937" s="627" t="str">
        <f t="shared" si="55"/>
        <v>833045174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26</v>
      </c>
    </row>
    <row r="938" spans="1:8">
      <c r="A938" s="627" t="str">
        <f t="shared" si="54"/>
        <v>СЛЪНЦЕ СТАРА ЗАГОРА-ТАБАК АД</v>
      </c>
      <c r="B938" s="627" t="str">
        <f t="shared" si="55"/>
        <v>833045174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СЛЪНЦЕ СТАРА ЗАГОРА-ТАБАК АД</v>
      </c>
      <c r="B939" s="627" t="str">
        <f t="shared" si="55"/>
        <v>833045174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СЛЪНЦЕ СТАРА ЗАГОРА-ТАБАК АД</v>
      </c>
      <c r="B940" s="627" t="str">
        <f t="shared" si="55"/>
        <v>833045174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СЛЪНЦЕ СТАРА ЗАГОРА-ТАБАК АД</v>
      </c>
      <c r="B941" s="627" t="str">
        <f t="shared" si="55"/>
        <v>833045174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26</v>
      </c>
    </row>
    <row r="942" spans="1:8">
      <c r="A942" s="627" t="str">
        <f t="shared" si="54"/>
        <v>СЛЪНЦЕ СТАРА ЗАГОРА-ТАБАК АД</v>
      </c>
      <c r="B942" s="627" t="str">
        <f t="shared" si="55"/>
        <v>833045174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5615</v>
      </c>
    </row>
    <row r="943" spans="1:8">
      <c r="A943" s="627" t="str">
        <f t="shared" si="54"/>
        <v>СЛЪНЦЕ СТАРА ЗАГОРА-ТАБАК АД</v>
      </c>
      <c r="B943" s="627" t="str">
        <f t="shared" si="55"/>
        <v>833045174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5615</v>
      </c>
    </row>
    <row r="944" spans="1:8">
      <c r="A944" s="627" t="str">
        <f t="shared" si="54"/>
        <v>СЛЪНЦЕ СТАРА ЗАГОРА-ТАБАК АД</v>
      </c>
      <c r="B944" s="627" t="str">
        <f t="shared" si="55"/>
        <v>833045174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СЛЪНЦЕ СТАРА ЗАГОРА-ТАБАК АД</v>
      </c>
      <c r="B945" s="627" t="str">
        <f t="shared" si="55"/>
        <v>833045174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СЛЪНЦЕ СТАРА ЗАГОРА-ТАБАК АД</v>
      </c>
      <c r="B946" s="627" t="str">
        <f t="shared" si="55"/>
        <v>833045174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СЛЪНЦЕ СТАРА ЗАГОРА-ТАБАК АД</v>
      </c>
      <c r="B947" s="627" t="str">
        <f t="shared" si="55"/>
        <v>833045174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СЛЪНЦЕ СТАРА ЗАГОРА-ТАБАК АД</v>
      </c>
      <c r="B948" s="627" t="str">
        <f t="shared" si="55"/>
        <v>833045174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СЛЪНЦЕ СТАРА ЗАГОРА-ТАБАК АД</v>
      </c>
      <c r="B949" s="627" t="str">
        <f t="shared" si="55"/>
        <v>833045174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СЛЪНЦЕ СТАРА ЗАГОРА-ТАБАК АД</v>
      </c>
      <c r="B950" s="627" t="str">
        <f t="shared" si="55"/>
        <v>833045174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СЛЪНЦЕ СТАРА ЗАГОРА-ТАБАК АД</v>
      </c>
      <c r="B951" s="627" t="str">
        <f t="shared" si="55"/>
        <v>833045174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СЛЪНЦЕ СТАРА ЗАГОРА-ТАБАК АД</v>
      </c>
      <c r="B952" s="627" t="str">
        <f t="shared" si="55"/>
        <v>833045174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СЛЪНЦЕ СТАРА ЗАГОРА-ТАБАК АД</v>
      </c>
      <c r="B953" s="627" t="str">
        <f t="shared" si="55"/>
        <v>833045174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СЛЪНЦЕ СТАРА ЗАГОРА-ТАБАК АД</v>
      </c>
      <c r="B954" s="627" t="str">
        <f t="shared" si="55"/>
        <v>833045174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СЛЪНЦЕ СТАРА ЗАГОРА-ТАБАК АД</v>
      </c>
      <c r="B955" s="627" t="str">
        <f t="shared" si="55"/>
        <v>833045174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СЛЪНЦЕ СТАРА ЗАГОРА-ТАБАК АД</v>
      </c>
      <c r="B956" s="627" t="str">
        <f t="shared" si="55"/>
        <v>833045174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СЛЪНЦЕ СТАРА ЗАГОРА-ТАБАК АД</v>
      </c>
      <c r="B957" s="627" t="str">
        <f t="shared" si="55"/>
        <v>833045174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СЛЪНЦЕ СТАРА ЗАГОРА-ТАБАК АД</v>
      </c>
      <c r="B958" s="627" t="str">
        <f t="shared" si="55"/>
        <v>833045174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СЛЪНЦЕ СТАРА ЗАГОРА-ТАБАК АД</v>
      </c>
      <c r="B959" s="627" t="str">
        <f t="shared" si="55"/>
        <v>833045174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633</v>
      </c>
    </row>
    <row r="960" spans="1:8">
      <c r="A960" s="627" t="str">
        <f t="shared" si="54"/>
        <v>СЛЪНЦЕ СТАРА ЗАГОРА-ТАБАК АД</v>
      </c>
      <c r="B960" s="627" t="str">
        <f t="shared" si="55"/>
        <v>833045174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9</v>
      </c>
    </row>
    <row r="961" spans="1:8">
      <c r="A961" s="627" t="str">
        <f t="shared" si="54"/>
        <v>СЛЪНЦЕ СТАРА ЗАГОРА-ТАБАК АД</v>
      </c>
      <c r="B961" s="627" t="str">
        <f t="shared" si="55"/>
        <v>833045174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4947</v>
      </c>
    </row>
    <row r="962" spans="1:8">
      <c r="A962" s="627" t="str">
        <f t="shared" si="54"/>
        <v>СЛЪНЦЕ СТАРА ЗАГОРА-ТАБАК АД</v>
      </c>
      <c r="B962" s="627" t="str">
        <f t="shared" si="55"/>
        <v>833045174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СЛЪНЦЕ СТАРА ЗАГОРА-ТАБАК АД</v>
      </c>
      <c r="B963" s="627" t="str">
        <f t="shared" si="55"/>
        <v>833045174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СЛЪНЦЕ СТАРА ЗАГОРА-ТАБАК АД</v>
      </c>
      <c r="B964" s="627" t="str">
        <f t="shared" si="55"/>
        <v>833045174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СЛЪНЦЕ СТАРА ЗАГОРА-ТАБАК АД</v>
      </c>
      <c r="B965" s="627" t="str">
        <f t="shared" si="55"/>
        <v>833045174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СЛЪНЦЕ СТАРА ЗАГОРА-ТАБАК АД</v>
      </c>
      <c r="B966" s="627" t="str">
        <f t="shared" si="55"/>
        <v>833045174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СЛЪНЦЕ СТАРА ЗАГОРА-ТАБАК АД</v>
      </c>
      <c r="B967" s="627" t="str">
        <f t="shared" si="55"/>
        <v>833045174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СЛЪНЦЕ СТАРА ЗАГОРА-ТАБАК АД</v>
      </c>
      <c r="B968" s="627" t="str">
        <f t="shared" si="55"/>
        <v>833045174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СЛЪНЦЕ СТАРА ЗАГОРА-ТАБАК АД</v>
      </c>
      <c r="B969" s="627" t="str">
        <f t="shared" si="55"/>
        <v>833045174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26</v>
      </c>
    </row>
    <row r="970" spans="1:8">
      <c r="A970" s="627" t="str">
        <f t="shared" si="54"/>
        <v>СЛЪНЦЕ СТАРА ЗАГОРА-ТАБАК АД</v>
      </c>
      <c r="B970" s="627" t="str">
        <f t="shared" si="55"/>
        <v>833045174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СЛЪНЦЕ СТАРА ЗАГОРА-ТАБАК АД</v>
      </c>
      <c r="B971" s="627" t="str">
        <f t="shared" si="55"/>
        <v>833045174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СЛЪНЦЕ СТАРА ЗАГОРА-ТАБАК АД</v>
      </c>
      <c r="B972" s="627" t="str">
        <f t="shared" si="55"/>
        <v>833045174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СЛЪНЦЕ СТАРА ЗАГОРА-ТАБАК АД</v>
      </c>
      <c r="B973" s="627" t="str">
        <f t="shared" si="55"/>
        <v>833045174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26</v>
      </c>
    </row>
    <row r="974" spans="1:8">
      <c r="A974" s="627" t="str">
        <f t="shared" si="54"/>
        <v>СЛЪНЦЕ СТАРА ЗАГОРА-ТАБАК АД</v>
      </c>
      <c r="B974" s="627" t="str">
        <f t="shared" si="55"/>
        <v>833045174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5615</v>
      </c>
    </row>
    <row r="975" spans="1:8">
      <c r="A975" s="627" t="str">
        <f t="shared" si="54"/>
        <v>СЛЪНЦЕ СТАРА ЗАГОРА-ТАБАК АД</v>
      </c>
      <c r="B975" s="627" t="str">
        <f t="shared" si="55"/>
        <v>833045174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5615</v>
      </c>
    </row>
    <row r="976" spans="1:8">
      <c r="A976" s="627" t="str">
        <f t="shared" ref="A976:A1039" si="57">pdeName</f>
        <v>СЛЪНЦЕ СТАРА ЗАГОРА-ТАБАК АД</v>
      </c>
      <c r="B976" s="627" t="str">
        <f t="shared" ref="B976:B1039" si="58">pdeBulstat</f>
        <v>833045174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СЛЪНЦЕ СТАРА ЗАГОРА-ТАБАК АД</v>
      </c>
      <c r="B977" s="627" t="str">
        <f t="shared" si="58"/>
        <v>833045174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СЛЪНЦЕ СТАРА ЗАГОРА-ТАБАК АД</v>
      </c>
      <c r="B978" s="627" t="str">
        <f t="shared" si="58"/>
        <v>833045174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СЛЪНЦЕ СТАРА ЗАГОРА-ТАБАК АД</v>
      </c>
      <c r="B979" s="627" t="str">
        <f t="shared" si="58"/>
        <v>833045174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СЛЪНЦЕ СТАРА ЗАГОРА-ТАБАК АД</v>
      </c>
      <c r="B980" s="627" t="str">
        <f t="shared" si="58"/>
        <v>833045174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СЛЪНЦЕ СТАРА ЗАГОРА-ТАБАК АД</v>
      </c>
      <c r="B981" s="627" t="str">
        <f t="shared" si="58"/>
        <v>833045174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СЛЪНЦЕ СТАРА ЗАГОРА-ТАБАК АД</v>
      </c>
      <c r="B982" s="627" t="str">
        <f t="shared" si="58"/>
        <v>833045174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СЛЪНЦЕ СТАРА ЗАГОРА-ТАБАК АД</v>
      </c>
      <c r="B983" s="627" t="str">
        <f t="shared" si="58"/>
        <v>833045174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СЛЪНЦЕ СТАРА ЗАГОРА-ТАБАК АД</v>
      </c>
      <c r="B984" s="627" t="str">
        <f t="shared" si="58"/>
        <v>833045174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СЛЪНЦЕ СТАРА ЗАГОРА-ТАБАК АД</v>
      </c>
      <c r="B985" s="627" t="str">
        <f t="shared" si="58"/>
        <v>833045174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СЛЪНЦЕ СТАРА ЗАГОРА-ТАБАК АД</v>
      </c>
      <c r="B986" s="627" t="str">
        <f t="shared" si="58"/>
        <v>833045174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СЛЪНЦЕ СТАРА ЗАГОРА-ТАБАК АД</v>
      </c>
      <c r="B987" s="627" t="str">
        <f t="shared" si="58"/>
        <v>833045174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СЛЪНЦЕ СТАРА ЗАГОРА-ТАБАК АД</v>
      </c>
      <c r="B988" s="627" t="str">
        <f t="shared" si="58"/>
        <v>833045174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СЛЪНЦЕ СТАРА ЗАГОРА-ТАБАК АД</v>
      </c>
      <c r="B989" s="627" t="str">
        <f t="shared" si="58"/>
        <v>833045174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СЛЪНЦЕ СТАРА ЗАГОРА-ТАБАК АД</v>
      </c>
      <c r="B990" s="627" t="str">
        <f t="shared" si="58"/>
        <v>833045174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СЛЪНЦЕ СТАРА ЗАГОРА-ТАБАК АД</v>
      </c>
      <c r="B991" s="627" t="str">
        <f t="shared" si="58"/>
        <v>833045174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СЛЪНЦЕ СТАРА ЗАГОРА-ТАБАК АД</v>
      </c>
      <c r="B992" s="627" t="str">
        <f t="shared" si="58"/>
        <v>833045174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СЛЪНЦЕ СТАРА ЗАГОРА-ТАБАК АД</v>
      </c>
      <c r="B993" s="627" t="str">
        <f t="shared" si="58"/>
        <v>833045174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СЛЪНЦЕ СТАРА ЗАГОРА-ТАБАК АД</v>
      </c>
      <c r="B994" s="627" t="str">
        <f t="shared" si="58"/>
        <v>833045174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СЛЪНЦЕ СТАРА ЗАГОРА-ТАБАК АД</v>
      </c>
      <c r="B995" s="627" t="str">
        <f t="shared" si="58"/>
        <v>833045174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СЛЪНЦЕ СТАРА ЗАГОРА-ТАБАК АД</v>
      </c>
      <c r="B996" s="627" t="str">
        <f t="shared" si="58"/>
        <v>833045174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СЛЪНЦЕ СТАРА ЗАГОРА-ТАБАК АД</v>
      </c>
      <c r="B997" s="627" t="str">
        <f t="shared" si="58"/>
        <v>833045174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СЛЪНЦЕ СТАРА ЗАГОРА-ТАБАК АД</v>
      </c>
      <c r="B998" s="627" t="str">
        <f t="shared" si="58"/>
        <v>833045174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СЛЪНЦЕ СТАРА ЗАГОРА-ТАБАК АД</v>
      </c>
      <c r="B999" s="627" t="str">
        <f t="shared" si="58"/>
        <v>833045174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СЛЪНЦЕ СТАРА ЗАГОРА-ТАБАК АД</v>
      </c>
      <c r="B1000" s="627" t="str">
        <f t="shared" si="58"/>
        <v>833045174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СЛЪНЦЕ СТАРА ЗАГОРА-ТАБАК АД</v>
      </c>
      <c r="B1001" s="627" t="str">
        <f t="shared" si="58"/>
        <v>833045174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СЛЪНЦЕ СТАРА ЗАГОРА-ТАБАК АД</v>
      </c>
      <c r="B1002" s="627" t="str">
        <f t="shared" si="58"/>
        <v>833045174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СЛЪНЦЕ СТАРА ЗАГОРА-ТАБАК АД</v>
      </c>
      <c r="B1003" s="627" t="str">
        <f t="shared" si="58"/>
        <v>833045174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СЛЪНЦЕ СТАРА ЗАГОРА-ТАБАК АД</v>
      </c>
      <c r="B1004" s="627" t="str">
        <f t="shared" si="58"/>
        <v>833045174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СЛЪНЦЕ СТАРА ЗАГОРА-ТАБАК АД</v>
      </c>
      <c r="B1005" s="627" t="str">
        <f t="shared" si="58"/>
        <v>833045174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СЛЪНЦЕ СТАРА ЗАГОРА-ТАБАК АД</v>
      </c>
      <c r="B1006" s="627" t="str">
        <f t="shared" si="58"/>
        <v>833045174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СЛЪНЦЕ СТАРА ЗАГОРА-ТАБАК АД</v>
      </c>
      <c r="B1007" s="627" t="str">
        <f t="shared" si="58"/>
        <v>833045174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СЛЪНЦЕ СТАРА ЗАГОРА-ТАБАК АД</v>
      </c>
      <c r="B1008" s="627" t="str">
        <f t="shared" si="58"/>
        <v>833045174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СЛЪНЦЕ СТАРА ЗАГОРА-ТАБАК АД</v>
      </c>
      <c r="B1009" s="627" t="str">
        <f t="shared" si="58"/>
        <v>833045174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СЛЪНЦЕ СТАРА ЗАГОРА-ТАБАК АД</v>
      </c>
      <c r="B1010" s="627" t="str">
        <f t="shared" si="58"/>
        <v>833045174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СЛЪНЦЕ СТАРА ЗАГОРА-ТАБАК АД</v>
      </c>
      <c r="B1011" s="627" t="str">
        <f t="shared" si="58"/>
        <v>833045174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СЛЪНЦЕ СТАРА ЗАГОРА-ТАБАК АД</v>
      </c>
      <c r="B1012" s="627" t="str">
        <f t="shared" si="58"/>
        <v>833045174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СЛЪНЦЕ СТАРА ЗАГОРА-ТАБАК АД</v>
      </c>
      <c r="B1013" s="627" t="str">
        <f t="shared" si="58"/>
        <v>833045174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СЛЪНЦЕ СТАРА ЗАГОРА-ТАБАК АД</v>
      </c>
      <c r="B1014" s="627" t="str">
        <f t="shared" si="58"/>
        <v>833045174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СЛЪНЦЕ СТАРА ЗАГОРА-ТАБАК АД</v>
      </c>
      <c r="B1015" s="627" t="str">
        <f t="shared" si="58"/>
        <v>833045174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СЛЪНЦЕ СТАРА ЗАГОРА-ТАБАК АД</v>
      </c>
      <c r="B1016" s="627" t="str">
        <f t="shared" si="58"/>
        <v>833045174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СЛЪНЦЕ СТАРА ЗАГОРА-ТАБАК АД</v>
      </c>
      <c r="B1017" s="627" t="str">
        <f t="shared" si="58"/>
        <v>833045174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СЛЪНЦЕ СТАРА ЗАГОРА-ТАБАК АД</v>
      </c>
      <c r="B1018" s="627" t="str">
        <f t="shared" si="58"/>
        <v>833045174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СЛЪНЦЕ СТАРА ЗАГОРА-ТАБАК АД</v>
      </c>
      <c r="B1019" s="627" t="str">
        <f t="shared" si="58"/>
        <v>833045174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СЛЪНЦЕ СТАРА ЗАГОРА-ТАБАК АД</v>
      </c>
      <c r="B1020" s="627" t="str">
        <f t="shared" si="58"/>
        <v>833045174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78</v>
      </c>
    </row>
    <row r="1021" spans="1:8">
      <c r="A1021" s="627" t="str">
        <f t="shared" si="57"/>
        <v>СЛЪНЦЕ СТАРА ЗАГОРА-ТАБАК АД</v>
      </c>
      <c r="B1021" s="627" t="str">
        <f t="shared" si="58"/>
        <v>833045174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78</v>
      </c>
    </row>
    <row r="1022" spans="1:8">
      <c r="A1022" s="627" t="str">
        <f t="shared" si="57"/>
        <v>СЛЪНЦЕ СТАРА ЗАГОРА-ТАБАК АД</v>
      </c>
      <c r="B1022" s="627" t="str">
        <f t="shared" si="58"/>
        <v>833045174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78</v>
      </c>
    </row>
    <row r="1023" spans="1:8">
      <c r="A1023" s="627" t="str">
        <f t="shared" si="57"/>
        <v>СЛЪНЦЕ СТАРА ЗАГОРА-ТАБАК АД</v>
      </c>
      <c r="B1023" s="627" t="str">
        <f t="shared" si="58"/>
        <v>833045174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1788</v>
      </c>
    </row>
    <row r="1024" spans="1:8">
      <c r="A1024" s="627" t="str">
        <f t="shared" si="57"/>
        <v>СЛЪНЦЕ СТАРА ЗАГОРА-ТАБАК АД</v>
      </c>
      <c r="B1024" s="627" t="str">
        <f t="shared" si="58"/>
        <v>833045174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СЛЪНЦЕ СТАРА ЗАГОРА-ТАБАК АД</v>
      </c>
      <c r="B1025" s="627" t="str">
        <f t="shared" si="58"/>
        <v>833045174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СЛЪНЦЕ СТАРА ЗАГОРА-ТАБАК АД</v>
      </c>
      <c r="B1026" s="627" t="str">
        <f t="shared" si="58"/>
        <v>833045174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СЛЪНЦЕ СТАРА ЗАГОРА-ТАБАК АД</v>
      </c>
      <c r="B1027" s="627" t="str">
        <f t="shared" si="58"/>
        <v>833045174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СЛЪНЦЕ СТАРА ЗАГОРА-ТАБАК АД</v>
      </c>
      <c r="B1028" s="627" t="str">
        <f t="shared" si="58"/>
        <v>833045174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СЛЪНЦЕ СТАРА ЗАГОРА-ТАБАК АД</v>
      </c>
      <c r="B1029" s="627" t="str">
        <f t="shared" si="58"/>
        <v>833045174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СЛЪНЦЕ СТАРА ЗАГОРА-ТАБАК АД</v>
      </c>
      <c r="B1030" s="627" t="str">
        <f t="shared" si="58"/>
        <v>833045174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СЛЪНЦЕ СТАРА ЗАГОРА-ТАБАК АД</v>
      </c>
      <c r="B1031" s="627" t="str">
        <f t="shared" si="58"/>
        <v>833045174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СЛЪНЦЕ СТАРА ЗАГОРА-ТАБАК АД</v>
      </c>
      <c r="B1032" s="627" t="str">
        <f t="shared" si="58"/>
        <v>833045174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СЛЪНЦЕ СТАРА ЗАГОРА-ТАБАК АД</v>
      </c>
      <c r="B1033" s="627" t="str">
        <f t="shared" si="58"/>
        <v>833045174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СЛЪНЦЕ СТАРА ЗАГОРА-ТАБАК АД</v>
      </c>
      <c r="B1034" s="627" t="str">
        <f t="shared" si="58"/>
        <v>833045174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СЛЪНЦЕ СТАРА ЗАГОРА-ТАБАК АД</v>
      </c>
      <c r="B1035" s="627" t="str">
        <f t="shared" si="58"/>
        <v>833045174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СЛЪНЦЕ СТАРА ЗАГОРА-ТАБАК АД</v>
      </c>
      <c r="B1036" s="627" t="str">
        <f t="shared" si="58"/>
        <v>833045174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СЛЪНЦЕ СТАРА ЗАГОРА-ТАБАК АД</v>
      </c>
      <c r="B1037" s="627" t="str">
        <f t="shared" si="58"/>
        <v>833045174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СЛЪНЦЕ СТАРА ЗАГОРА-ТАБАК АД</v>
      </c>
      <c r="B1038" s="627" t="str">
        <f t="shared" si="58"/>
        <v>833045174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804</v>
      </c>
    </row>
    <row r="1039" spans="1:8">
      <c r="A1039" s="627" t="str">
        <f t="shared" si="57"/>
        <v>СЛЪНЦЕ СТАРА ЗАГОРА-ТАБАК АД</v>
      </c>
      <c r="B1039" s="627" t="str">
        <f t="shared" si="58"/>
        <v>833045174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СЛЪНЦЕ СТАРА ЗАГОРА-ТАБАК АД</v>
      </c>
      <c r="B1040" s="627" t="str">
        <f t="shared" ref="B1040:B1103" si="61">pdeBulstat</f>
        <v>833045174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103</v>
      </c>
    </row>
    <row r="1041" spans="1:8">
      <c r="A1041" s="627" t="str">
        <f t="shared" si="60"/>
        <v>СЛЪНЦЕ СТАРА ЗАГОРА-ТАБАК АД</v>
      </c>
      <c r="B1041" s="627" t="str">
        <f t="shared" si="61"/>
        <v>833045174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108</v>
      </c>
    </row>
    <row r="1042" spans="1:8">
      <c r="A1042" s="627" t="str">
        <f t="shared" si="60"/>
        <v>СЛЪНЦЕ СТАРА ЗАГОРА-ТАБАК АД</v>
      </c>
      <c r="B1042" s="627" t="str">
        <f t="shared" si="61"/>
        <v>833045174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101</v>
      </c>
    </row>
    <row r="1043" spans="1:8">
      <c r="A1043" s="627" t="str">
        <f t="shared" si="60"/>
        <v>СЛЪНЦЕ СТАРА ЗАГОРА-ТАБАК АД</v>
      </c>
      <c r="B1043" s="627" t="str">
        <f t="shared" si="61"/>
        <v>833045174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457</v>
      </c>
    </row>
    <row r="1044" spans="1:8">
      <c r="A1044" s="627" t="str">
        <f t="shared" si="60"/>
        <v>СЛЪНЦЕ СТАРА ЗАГОРА-ТАБАК АД</v>
      </c>
      <c r="B1044" s="627" t="str">
        <f t="shared" si="61"/>
        <v>833045174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СЛЪНЦЕ СТАРА ЗАГОРА-ТАБАК АД</v>
      </c>
      <c r="B1045" s="627" t="str">
        <f t="shared" si="61"/>
        <v>833045174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36</v>
      </c>
    </row>
    <row r="1046" spans="1:8">
      <c r="A1046" s="627" t="str">
        <f t="shared" si="60"/>
        <v>СЛЪНЦЕ СТАРА ЗАГОРА-ТАБАК АД</v>
      </c>
      <c r="B1046" s="627" t="str">
        <f t="shared" si="61"/>
        <v>833045174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421</v>
      </c>
    </row>
    <row r="1047" spans="1:8">
      <c r="A1047" s="627" t="str">
        <f t="shared" si="60"/>
        <v>СЛЪНЦЕ СТАРА ЗАГОРА-ТАБАК АД</v>
      </c>
      <c r="B1047" s="627" t="str">
        <f t="shared" si="61"/>
        <v>833045174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35</v>
      </c>
    </row>
    <row r="1048" spans="1:8">
      <c r="A1048" s="627" t="str">
        <f t="shared" si="60"/>
        <v>СЛЪНЦЕ СТАРА ЗАГОРА-ТАБАК АД</v>
      </c>
      <c r="B1048" s="627" t="str">
        <f t="shared" si="61"/>
        <v>833045174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22</v>
      </c>
    </row>
    <row r="1049" spans="1:8">
      <c r="A1049" s="627" t="str">
        <f t="shared" si="60"/>
        <v>СЛЪНЦЕ СТАРА ЗАГОРА-ТАБАК АД</v>
      </c>
      <c r="B1049" s="627" t="str">
        <f t="shared" si="61"/>
        <v>833045174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826</v>
      </c>
    </row>
    <row r="1050" spans="1:8">
      <c r="A1050" s="627" t="str">
        <f t="shared" si="60"/>
        <v>СЛЪНЦЕ СТАРА ЗАГОРА-ТАБАК АД</v>
      </c>
      <c r="B1050" s="627" t="str">
        <f t="shared" si="61"/>
        <v>833045174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2692</v>
      </c>
    </row>
    <row r="1051" spans="1:8">
      <c r="A1051" s="627" t="str">
        <f t="shared" si="60"/>
        <v>СЛЪНЦЕ СТАРА ЗАГОРА-ТАБАК АД</v>
      </c>
      <c r="B1051" s="627" t="str">
        <f t="shared" si="61"/>
        <v>833045174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СЛЪНЦЕ СТАРА ЗАГОРА-ТАБАК АД</v>
      </c>
      <c r="B1052" s="627" t="str">
        <f t="shared" si="61"/>
        <v>833045174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СЛЪНЦЕ СТАРА ЗАГОРА-ТАБАК АД</v>
      </c>
      <c r="B1053" s="627" t="str">
        <f t="shared" si="61"/>
        <v>833045174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СЛЪНЦЕ СТАРА ЗАГОРА-ТАБАК АД</v>
      </c>
      <c r="B1054" s="627" t="str">
        <f t="shared" si="61"/>
        <v>833045174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СЛЪНЦЕ СТАРА ЗАГОРА-ТАБАК АД</v>
      </c>
      <c r="B1055" s="627" t="str">
        <f t="shared" si="61"/>
        <v>833045174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СЛЪНЦЕ СТАРА ЗАГОРА-ТАБАК АД</v>
      </c>
      <c r="B1056" s="627" t="str">
        <f t="shared" si="61"/>
        <v>833045174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СЛЪНЦЕ СТАРА ЗАГОРА-ТАБАК АД</v>
      </c>
      <c r="B1057" s="627" t="str">
        <f t="shared" si="61"/>
        <v>833045174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СЛЪНЦЕ СТАРА ЗАГОРА-ТАБАК АД</v>
      </c>
      <c r="B1058" s="627" t="str">
        <f t="shared" si="61"/>
        <v>833045174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СЛЪНЦЕ СТАРА ЗАГОРА-ТАБАК АД</v>
      </c>
      <c r="B1059" s="627" t="str">
        <f t="shared" si="61"/>
        <v>833045174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СЛЪНЦЕ СТАРА ЗАГОРА-ТАБАК АД</v>
      </c>
      <c r="B1060" s="627" t="str">
        <f t="shared" si="61"/>
        <v>833045174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СЛЪНЦЕ СТАРА ЗАГОРА-ТАБАК АД</v>
      </c>
      <c r="B1061" s="627" t="str">
        <f t="shared" si="61"/>
        <v>833045174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СЛЪНЦЕ СТАРА ЗАГОРА-ТАБАК АД</v>
      </c>
      <c r="B1062" s="627" t="str">
        <f t="shared" si="61"/>
        <v>833045174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СЛЪНЦЕ СТАРА ЗАГОРА-ТАБАК АД</v>
      </c>
      <c r="B1063" s="627" t="str">
        <f t="shared" si="61"/>
        <v>833045174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СЛЪНЦЕ СТАРА ЗАГОРА-ТАБАК АД</v>
      </c>
      <c r="B1064" s="627" t="str">
        <f t="shared" si="61"/>
        <v>833045174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СЛЪНЦЕ СТАРА ЗАГОРА-ТАБАК АД</v>
      </c>
      <c r="B1065" s="627" t="str">
        <f t="shared" si="61"/>
        <v>833045174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СЛЪНЦЕ СТАРА ЗАГОРА-ТАБАК АД</v>
      </c>
      <c r="B1066" s="627" t="str">
        <f t="shared" si="61"/>
        <v>833045174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СЛЪНЦЕ СТАРА ЗАГОРА-ТАБАК АД</v>
      </c>
      <c r="B1067" s="627" t="str">
        <f t="shared" si="61"/>
        <v>833045174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СЛЪНЦЕ СТАРА ЗАГОРА-ТАБАК АД</v>
      </c>
      <c r="B1068" s="627" t="str">
        <f t="shared" si="61"/>
        <v>833045174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СЛЪНЦЕ СТАРА ЗАГОРА-ТАБАК АД</v>
      </c>
      <c r="B1069" s="627" t="str">
        <f t="shared" si="61"/>
        <v>833045174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СЛЪНЦЕ СТАРА ЗАГОРА-ТАБАК АД</v>
      </c>
      <c r="B1070" s="627" t="str">
        <f t="shared" si="61"/>
        <v>833045174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СЛЪНЦЕ СТАРА ЗАГОРА-ТАБАК АД</v>
      </c>
      <c r="B1071" s="627" t="str">
        <f t="shared" si="61"/>
        <v>833045174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СЛЪНЦЕ СТАРА ЗАГОРА-ТАБАК АД</v>
      </c>
      <c r="B1072" s="627" t="str">
        <f t="shared" si="61"/>
        <v>833045174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СЛЪНЦЕ СТАРА ЗАГОРА-ТАБАК АД</v>
      </c>
      <c r="B1073" s="627" t="str">
        <f t="shared" si="61"/>
        <v>833045174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СЛЪНЦЕ СТАРА ЗАГОРА-ТАБАК АД</v>
      </c>
      <c r="B1074" s="627" t="str">
        <f t="shared" si="61"/>
        <v>833045174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СЛЪНЦЕ СТАРА ЗАГОРА-ТАБАК АД</v>
      </c>
      <c r="B1075" s="627" t="str">
        <f t="shared" si="61"/>
        <v>833045174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СЛЪНЦЕ СТАРА ЗАГОРА-ТАБАК АД</v>
      </c>
      <c r="B1076" s="627" t="str">
        <f t="shared" si="61"/>
        <v>833045174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СЛЪНЦЕ СТАРА ЗАГОРА-ТАБАК АД</v>
      </c>
      <c r="B1077" s="627" t="str">
        <f t="shared" si="61"/>
        <v>833045174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СЛЪНЦЕ СТАРА ЗАГОРА-ТАБАК АД</v>
      </c>
      <c r="B1078" s="627" t="str">
        <f t="shared" si="61"/>
        <v>833045174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СЛЪНЦЕ СТАРА ЗАГОРА-ТАБАК АД</v>
      </c>
      <c r="B1079" s="627" t="str">
        <f t="shared" si="61"/>
        <v>833045174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СЛЪНЦЕ СТАРА ЗАГОРА-ТАБАК АД</v>
      </c>
      <c r="B1080" s="627" t="str">
        <f t="shared" si="61"/>
        <v>833045174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СЛЪНЦЕ СТАРА ЗАГОРА-ТАБАК АД</v>
      </c>
      <c r="B1081" s="627" t="str">
        <f t="shared" si="61"/>
        <v>833045174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804</v>
      </c>
    </row>
    <row r="1082" spans="1:8">
      <c r="A1082" s="627" t="str">
        <f t="shared" si="60"/>
        <v>СЛЪНЦЕ СТАРА ЗАГОРА-ТАБАК АД</v>
      </c>
      <c r="B1082" s="627" t="str">
        <f t="shared" si="61"/>
        <v>833045174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СЛЪНЦЕ СТАРА ЗАГОРА-ТАБАК АД</v>
      </c>
      <c r="B1083" s="627" t="str">
        <f t="shared" si="61"/>
        <v>833045174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103</v>
      </c>
    </row>
    <row r="1084" spans="1:8">
      <c r="A1084" s="627" t="str">
        <f t="shared" si="60"/>
        <v>СЛЪНЦЕ СТАРА ЗАГОРА-ТАБАК АД</v>
      </c>
      <c r="B1084" s="627" t="str">
        <f t="shared" si="61"/>
        <v>833045174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108</v>
      </c>
    </row>
    <row r="1085" spans="1:8">
      <c r="A1085" s="627" t="str">
        <f t="shared" si="60"/>
        <v>СЛЪНЦЕ СТАРА ЗАГОРА-ТАБАК АД</v>
      </c>
      <c r="B1085" s="627" t="str">
        <f t="shared" si="61"/>
        <v>833045174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101</v>
      </c>
    </row>
    <row r="1086" spans="1:8">
      <c r="A1086" s="627" t="str">
        <f t="shared" si="60"/>
        <v>СЛЪНЦЕ СТАРА ЗАГОРА-ТАБАК АД</v>
      </c>
      <c r="B1086" s="627" t="str">
        <f t="shared" si="61"/>
        <v>833045174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457</v>
      </c>
    </row>
    <row r="1087" spans="1:8">
      <c r="A1087" s="627" t="str">
        <f t="shared" si="60"/>
        <v>СЛЪНЦЕ СТАРА ЗАГОРА-ТАБАК АД</v>
      </c>
      <c r="B1087" s="627" t="str">
        <f t="shared" si="61"/>
        <v>833045174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СЛЪНЦЕ СТАРА ЗАГОРА-ТАБАК АД</v>
      </c>
      <c r="B1088" s="627" t="str">
        <f t="shared" si="61"/>
        <v>833045174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36</v>
      </c>
    </row>
    <row r="1089" spans="1:8">
      <c r="A1089" s="627" t="str">
        <f t="shared" si="60"/>
        <v>СЛЪНЦЕ СТАРА ЗАГОРА-ТАБАК АД</v>
      </c>
      <c r="B1089" s="627" t="str">
        <f t="shared" si="61"/>
        <v>833045174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421</v>
      </c>
    </row>
    <row r="1090" spans="1:8">
      <c r="A1090" s="627" t="str">
        <f t="shared" si="60"/>
        <v>СЛЪНЦЕ СТАРА ЗАГОРА-ТАБАК АД</v>
      </c>
      <c r="B1090" s="627" t="str">
        <f t="shared" si="61"/>
        <v>833045174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35</v>
      </c>
    </row>
    <row r="1091" spans="1:8">
      <c r="A1091" s="627" t="str">
        <f t="shared" si="60"/>
        <v>СЛЪНЦЕ СТАРА ЗАГОРА-ТАБАК АД</v>
      </c>
      <c r="B1091" s="627" t="str">
        <f t="shared" si="61"/>
        <v>833045174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22</v>
      </c>
    </row>
    <row r="1092" spans="1:8">
      <c r="A1092" s="627" t="str">
        <f t="shared" si="60"/>
        <v>СЛЪНЦЕ СТАРА ЗАГОРА-ТАБАК АД</v>
      </c>
      <c r="B1092" s="627" t="str">
        <f t="shared" si="61"/>
        <v>833045174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826</v>
      </c>
    </row>
    <row r="1093" spans="1:8">
      <c r="A1093" s="627" t="str">
        <f t="shared" si="60"/>
        <v>СЛЪНЦЕ СТАРА ЗАГОРА-ТАБАК АД</v>
      </c>
      <c r="B1093" s="627" t="str">
        <f t="shared" si="61"/>
        <v>833045174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826</v>
      </c>
    </row>
    <row r="1094" spans="1:8">
      <c r="A1094" s="627" t="str">
        <f t="shared" si="60"/>
        <v>СЛЪНЦЕ СТАРА ЗАГОРА-ТАБАК АД</v>
      </c>
      <c r="B1094" s="627" t="str">
        <f t="shared" si="61"/>
        <v>833045174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СЛЪНЦЕ СТАРА ЗАГОРА-ТАБАК АД</v>
      </c>
      <c r="B1095" s="627" t="str">
        <f t="shared" si="61"/>
        <v>833045174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СЛЪНЦЕ СТАРА ЗАГОРА-ТАБАК АД</v>
      </c>
      <c r="B1096" s="627" t="str">
        <f t="shared" si="61"/>
        <v>833045174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СЛЪНЦЕ СТАРА ЗАГОРА-ТАБАК АД</v>
      </c>
      <c r="B1097" s="627" t="str">
        <f t="shared" si="61"/>
        <v>833045174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СЛЪНЦЕ СТАРА ЗАГОРА-ТАБАК АД</v>
      </c>
      <c r="B1098" s="627" t="str">
        <f t="shared" si="61"/>
        <v>833045174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СЛЪНЦЕ СТАРА ЗАГОРА-ТАБАК АД</v>
      </c>
      <c r="B1099" s="627" t="str">
        <f t="shared" si="61"/>
        <v>833045174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СЛЪНЦЕ СТАРА ЗАГОРА-ТАБАК АД</v>
      </c>
      <c r="B1100" s="627" t="str">
        <f t="shared" si="61"/>
        <v>833045174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СЛЪНЦЕ СТАРА ЗАГОРА-ТАБАК АД</v>
      </c>
      <c r="B1101" s="627" t="str">
        <f t="shared" si="61"/>
        <v>833045174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СЛЪНЦЕ СТАРА ЗАГОРА-ТАБАК АД</v>
      </c>
      <c r="B1102" s="627" t="str">
        <f t="shared" si="61"/>
        <v>833045174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СЛЪНЦЕ СТАРА ЗАГОРА-ТАБАК АД</v>
      </c>
      <c r="B1103" s="627" t="str">
        <f t="shared" si="61"/>
        <v>833045174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СЛЪНЦЕ СТАРА ЗАГОРА-ТАБАК АД</v>
      </c>
      <c r="B1104" s="627" t="str">
        <f t="shared" ref="B1104:B1167" si="64">pdeBulstat</f>
        <v>833045174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СЛЪНЦЕ СТАРА ЗАГОРА-ТАБАК АД</v>
      </c>
      <c r="B1105" s="627" t="str">
        <f t="shared" si="64"/>
        <v>833045174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СЛЪНЦЕ СТАРА ЗАГОРА-ТАБАК АД</v>
      </c>
      <c r="B1106" s="627" t="str">
        <f t="shared" si="64"/>
        <v>833045174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78</v>
      </c>
    </row>
    <row r="1107" spans="1:8">
      <c r="A1107" s="627" t="str">
        <f t="shared" si="63"/>
        <v>СЛЪНЦЕ СТАРА ЗАГОРА-ТАБАК АД</v>
      </c>
      <c r="B1107" s="627" t="str">
        <f t="shared" si="64"/>
        <v>833045174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78</v>
      </c>
    </row>
    <row r="1108" spans="1:8">
      <c r="A1108" s="627" t="str">
        <f t="shared" si="63"/>
        <v>СЛЪНЦЕ СТАРА ЗАГОРА-ТАБАК АД</v>
      </c>
      <c r="B1108" s="627" t="str">
        <f t="shared" si="64"/>
        <v>833045174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78</v>
      </c>
    </row>
    <row r="1109" spans="1:8">
      <c r="A1109" s="627" t="str">
        <f t="shared" si="63"/>
        <v>СЛЪНЦЕ СТАРА ЗАГОРА-ТАБАК АД</v>
      </c>
      <c r="B1109" s="627" t="str">
        <f t="shared" si="64"/>
        <v>833045174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1788</v>
      </c>
    </row>
    <row r="1110" spans="1:8">
      <c r="A1110" s="627" t="str">
        <f t="shared" si="63"/>
        <v>СЛЪНЦЕ СТАРА ЗАГОРА-ТАБАК АД</v>
      </c>
      <c r="B1110" s="627" t="str">
        <f t="shared" si="64"/>
        <v>833045174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СЛЪНЦЕ СТАРА ЗАГОРА-ТАБАК АД</v>
      </c>
      <c r="B1111" s="627" t="str">
        <f t="shared" si="64"/>
        <v>833045174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СЛЪНЦЕ СТАРА ЗАГОРА-ТАБАК АД</v>
      </c>
      <c r="B1112" s="627" t="str">
        <f t="shared" si="64"/>
        <v>833045174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СЛЪНЦЕ СТАРА ЗАГОРА-ТАБАК АД</v>
      </c>
      <c r="B1113" s="627" t="str">
        <f t="shared" si="64"/>
        <v>833045174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СЛЪНЦЕ СТАРА ЗАГОРА-ТАБАК АД</v>
      </c>
      <c r="B1114" s="627" t="str">
        <f t="shared" si="64"/>
        <v>833045174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СЛЪНЦЕ СТАРА ЗАГОРА-ТАБАК АД</v>
      </c>
      <c r="B1115" s="627" t="str">
        <f t="shared" si="64"/>
        <v>833045174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СЛЪНЦЕ СТАРА ЗАГОРА-ТАБАК АД</v>
      </c>
      <c r="B1116" s="627" t="str">
        <f t="shared" si="64"/>
        <v>833045174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СЛЪНЦЕ СТАРА ЗАГОРА-ТАБАК АД</v>
      </c>
      <c r="B1117" s="627" t="str">
        <f t="shared" si="64"/>
        <v>833045174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СЛЪНЦЕ СТАРА ЗАГОРА-ТАБАК АД</v>
      </c>
      <c r="B1118" s="627" t="str">
        <f t="shared" si="64"/>
        <v>833045174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СЛЪНЦЕ СТАРА ЗАГОРА-ТАБАК АД</v>
      </c>
      <c r="B1119" s="627" t="str">
        <f t="shared" si="64"/>
        <v>833045174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СЛЪНЦЕ СТАРА ЗАГОРА-ТАБАК АД</v>
      </c>
      <c r="B1120" s="627" t="str">
        <f t="shared" si="64"/>
        <v>833045174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СЛЪНЦЕ СТАРА ЗАГОРА-ТАБАК АД</v>
      </c>
      <c r="B1121" s="627" t="str">
        <f t="shared" si="64"/>
        <v>833045174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СЛЪНЦЕ СТАРА ЗАГОРА-ТАБАК АД</v>
      </c>
      <c r="B1122" s="627" t="str">
        <f t="shared" si="64"/>
        <v>833045174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СЛЪНЦЕ СТАРА ЗАГОРА-ТАБАК АД</v>
      </c>
      <c r="B1123" s="627" t="str">
        <f t="shared" si="64"/>
        <v>833045174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СЛЪНЦЕ СТАРА ЗАГОРА-ТАБАК АД</v>
      </c>
      <c r="B1124" s="627" t="str">
        <f t="shared" si="64"/>
        <v>833045174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СЛЪНЦЕ СТАРА ЗАГОРА-ТАБАК АД</v>
      </c>
      <c r="B1125" s="627" t="str">
        <f t="shared" si="64"/>
        <v>833045174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СЛЪНЦЕ СТАРА ЗАГОРА-ТАБАК АД</v>
      </c>
      <c r="B1126" s="627" t="str">
        <f t="shared" si="64"/>
        <v>833045174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СЛЪНЦЕ СТАРА ЗАГОРА-ТАБАК АД</v>
      </c>
      <c r="B1127" s="627" t="str">
        <f t="shared" si="64"/>
        <v>833045174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СЛЪНЦЕ СТАРА ЗАГОРА-ТАБАК АД</v>
      </c>
      <c r="B1128" s="627" t="str">
        <f t="shared" si="64"/>
        <v>833045174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СЛЪНЦЕ СТАРА ЗАГОРА-ТАБАК АД</v>
      </c>
      <c r="B1129" s="627" t="str">
        <f t="shared" si="64"/>
        <v>833045174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СЛЪНЦЕ СТАРА ЗАГОРА-ТАБАК АД</v>
      </c>
      <c r="B1130" s="627" t="str">
        <f t="shared" si="64"/>
        <v>833045174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СЛЪНЦЕ СТАРА ЗАГОРА-ТАБАК АД</v>
      </c>
      <c r="B1131" s="627" t="str">
        <f t="shared" si="64"/>
        <v>833045174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СЛЪНЦЕ СТАРА ЗАГОРА-ТАБАК АД</v>
      </c>
      <c r="B1132" s="627" t="str">
        <f t="shared" si="64"/>
        <v>833045174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СЛЪНЦЕ СТАРА ЗАГОРА-ТАБАК АД</v>
      </c>
      <c r="B1133" s="627" t="str">
        <f t="shared" si="64"/>
        <v>833045174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СЛЪНЦЕ СТАРА ЗАГОРА-ТАБАК АД</v>
      </c>
      <c r="B1134" s="627" t="str">
        <f t="shared" si="64"/>
        <v>833045174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СЛЪНЦЕ СТАРА ЗАГОРА-ТАБАК АД</v>
      </c>
      <c r="B1135" s="627" t="str">
        <f t="shared" si="64"/>
        <v>833045174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СЛЪНЦЕ СТАРА ЗАГОРА-ТАБАК АД</v>
      </c>
      <c r="B1136" s="627" t="str">
        <f t="shared" si="64"/>
        <v>833045174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1866</v>
      </c>
    </row>
    <row r="1137" spans="1:8">
      <c r="A1137" s="627" t="str">
        <f t="shared" si="63"/>
        <v>СЛЪНЦЕ СТАРА ЗАГОРА-ТАБАК АД</v>
      </c>
      <c r="B1137" s="627" t="str">
        <f t="shared" si="64"/>
        <v>833045174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СЛЪНЦЕ СТАРА ЗАГОРА-ТАБАК АД</v>
      </c>
      <c r="B1138" s="627" t="str">
        <f t="shared" si="64"/>
        <v>833045174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СЛЪНЦЕ СТАРА ЗАГОРА-ТАБАК АД</v>
      </c>
      <c r="B1139" s="627" t="str">
        <f t="shared" si="64"/>
        <v>833045174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СЛЪНЦЕ СТАРА ЗАГОРА-ТАБАК АД</v>
      </c>
      <c r="B1140" s="627" t="str">
        <f t="shared" si="64"/>
        <v>833045174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СЛЪНЦЕ СТАРА ЗАГОРА-ТАБАК АД</v>
      </c>
      <c r="B1141" s="627" t="str">
        <f t="shared" si="64"/>
        <v>833045174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СЛЪНЦЕ СТАРА ЗАГОРА-ТАБАК АД</v>
      </c>
      <c r="B1142" s="627" t="str">
        <f t="shared" si="64"/>
        <v>833045174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СЛЪНЦЕ СТАРА ЗАГОРА-ТАБАК АД</v>
      </c>
      <c r="B1143" s="627" t="str">
        <f t="shared" si="64"/>
        <v>833045174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СЛЪНЦЕ СТАРА ЗАГОРА-ТАБАК АД</v>
      </c>
      <c r="B1144" s="627" t="str">
        <f t="shared" si="64"/>
        <v>833045174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СЛЪНЦЕ СТАРА ЗАГОРА-ТАБАК АД</v>
      </c>
      <c r="B1145" s="627" t="str">
        <f t="shared" si="64"/>
        <v>833045174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СЛЪНЦЕ СТАРА ЗАГОРА-ТАБАК АД</v>
      </c>
      <c r="B1146" s="627" t="str">
        <f t="shared" si="64"/>
        <v>833045174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СЛЪНЦЕ СТАРА ЗАГОРА-ТАБАК АД</v>
      </c>
      <c r="B1147" s="627" t="str">
        <f t="shared" si="64"/>
        <v>833045174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СЛЪНЦЕ СТАРА ЗАГОРА-ТАБАК АД</v>
      </c>
      <c r="B1148" s="627" t="str">
        <f t="shared" si="64"/>
        <v>833045174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СЛЪНЦЕ СТАРА ЗАГОРА-ТАБАК АД</v>
      </c>
      <c r="B1149" s="627" t="str">
        <f t="shared" si="64"/>
        <v>833045174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СЛЪНЦЕ СТАРА ЗАГОРА-ТАБАК АД</v>
      </c>
      <c r="B1150" s="627" t="str">
        <f t="shared" si="64"/>
        <v>833045174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СЛЪНЦЕ СТАРА ЗАГОРА-ТАБАК АД</v>
      </c>
      <c r="B1151" s="627" t="str">
        <f t="shared" si="64"/>
        <v>833045174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СЛЪНЦЕ СТАРА ЗАГОРА-ТАБАК АД</v>
      </c>
      <c r="B1152" s="627" t="str">
        <f t="shared" si="64"/>
        <v>833045174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СЛЪНЦЕ СТАРА ЗАГОРА-ТАБАК АД</v>
      </c>
      <c r="B1153" s="627" t="str">
        <f t="shared" si="64"/>
        <v>833045174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СЛЪНЦЕ СТАРА ЗАГОРА-ТАБАК АД</v>
      </c>
      <c r="B1154" s="627" t="str">
        <f t="shared" si="64"/>
        <v>833045174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СЛЪНЦЕ СТАРА ЗАГОРА-ТАБАК АД</v>
      </c>
      <c r="B1155" s="627" t="str">
        <f t="shared" si="64"/>
        <v>833045174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СЛЪНЦЕ СТАРА ЗАГОРА-ТАБАК АД</v>
      </c>
      <c r="B1156" s="627" t="str">
        <f t="shared" si="64"/>
        <v>833045174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СЛЪНЦЕ СТАРА ЗАГОРА-ТАБАК АД</v>
      </c>
      <c r="B1157" s="627" t="str">
        <f t="shared" si="64"/>
        <v>833045174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СЛЪНЦЕ СТАРА ЗАГОРА-ТАБАК АД</v>
      </c>
      <c r="B1158" s="627" t="str">
        <f t="shared" si="64"/>
        <v>833045174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СЛЪНЦЕ СТАРА ЗАГОРА-ТАБАК АД</v>
      </c>
      <c r="B1159" s="627" t="str">
        <f t="shared" si="64"/>
        <v>833045174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СЛЪНЦЕ СТАРА ЗАГОРА-ТАБАК АД</v>
      </c>
      <c r="B1160" s="627" t="str">
        <f t="shared" si="64"/>
        <v>833045174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СЛЪНЦЕ СТАРА ЗАГОРА-ТАБАК АД</v>
      </c>
      <c r="B1161" s="627" t="str">
        <f t="shared" si="64"/>
        <v>833045174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СЛЪНЦЕ СТАРА ЗАГОРА-ТАБАК АД</v>
      </c>
      <c r="B1162" s="627" t="str">
        <f t="shared" si="64"/>
        <v>833045174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СЛЪНЦЕ СТАРА ЗАГОРА-ТАБАК АД</v>
      </c>
      <c r="B1163" s="627" t="str">
        <f t="shared" si="64"/>
        <v>833045174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СЛЪНЦЕ СТАРА ЗАГОРА-ТАБАК АД</v>
      </c>
      <c r="B1164" s="627" t="str">
        <f t="shared" si="64"/>
        <v>833045174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СЛЪНЦЕ СТАРА ЗАГОРА-ТАБАК АД</v>
      </c>
      <c r="B1165" s="627" t="str">
        <f t="shared" si="64"/>
        <v>833045174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СЛЪНЦЕ СТАРА ЗАГОРА-ТАБАК АД</v>
      </c>
      <c r="B1166" s="627" t="str">
        <f t="shared" si="64"/>
        <v>833045174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СЛЪНЦЕ СТАРА ЗАГОРА-ТАБАК АД</v>
      </c>
      <c r="B1167" s="627" t="str">
        <f t="shared" si="64"/>
        <v>833045174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СЛЪНЦЕ СТАРА ЗАГОРА-ТАБАК АД</v>
      </c>
      <c r="B1168" s="627" t="str">
        <f t="shared" ref="B1168:B1195" si="67">pdeBulstat</f>
        <v>833045174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СЛЪНЦЕ СТАРА ЗАГОРА-ТАБАК АД</v>
      </c>
      <c r="B1169" s="627" t="str">
        <f t="shared" si="67"/>
        <v>833045174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СЛЪНЦЕ СТАРА ЗАГОРА-ТАБАК АД</v>
      </c>
      <c r="B1170" s="627" t="str">
        <f t="shared" si="67"/>
        <v>833045174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СЛЪНЦЕ СТАРА ЗАГОРА-ТАБАК АД</v>
      </c>
      <c r="B1171" s="627" t="str">
        <f t="shared" si="67"/>
        <v>833045174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СЛЪНЦЕ СТАРА ЗАГОРА-ТАБАК АД</v>
      </c>
      <c r="B1172" s="627" t="str">
        <f t="shared" si="67"/>
        <v>833045174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СЛЪНЦЕ СТАРА ЗАГОРА-ТАБАК АД</v>
      </c>
      <c r="B1173" s="627" t="str">
        <f t="shared" si="67"/>
        <v>833045174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СЛЪНЦЕ СТАРА ЗАГОРА-ТАБАК АД</v>
      </c>
      <c r="B1174" s="627" t="str">
        <f t="shared" si="67"/>
        <v>833045174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СЛЪНЦЕ СТАРА ЗАГОРА-ТАБАК АД</v>
      </c>
      <c r="B1175" s="627" t="str">
        <f t="shared" si="67"/>
        <v>833045174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СЛЪНЦЕ СТАРА ЗАГОРА-ТАБАК АД</v>
      </c>
      <c r="B1176" s="627" t="str">
        <f t="shared" si="67"/>
        <v>833045174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СЛЪНЦЕ СТАРА ЗАГОРА-ТАБАК АД</v>
      </c>
      <c r="B1177" s="627" t="str">
        <f t="shared" si="67"/>
        <v>833045174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СЛЪНЦЕ СТАРА ЗАГОРА-ТАБАК АД</v>
      </c>
      <c r="B1178" s="627" t="str">
        <f t="shared" si="67"/>
        <v>833045174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СЛЪНЦЕ СТАРА ЗАГОРА-ТАБАК АД</v>
      </c>
      <c r="B1179" s="627" t="str">
        <f t="shared" si="67"/>
        <v>833045174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СЛЪНЦЕ СТАРА ЗАГОРА-ТАБАК АД</v>
      </c>
      <c r="B1180" s="627" t="str">
        <f t="shared" si="67"/>
        <v>833045174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СЛЪНЦЕ СТАРА ЗАГОРА-ТАБАК АД</v>
      </c>
      <c r="B1181" s="627" t="str">
        <f t="shared" si="67"/>
        <v>833045174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СЛЪНЦЕ СТАРА ЗАГОРА-ТАБАК АД</v>
      </c>
      <c r="B1182" s="627" t="str">
        <f t="shared" si="67"/>
        <v>833045174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СЛЪНЦЕ СТАРА ЗАГОРА-ТАБАК АД</v>
      </c>
      <c r="B1183" s="627" t="str">
        <f t="shared" si="67"/>
        <v>833045174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СЛЪНЦЕ СТАРА ЗАГОРА-ТАБАК АД</v>
      </c>
      <c r="B1184" s="627" t="str">
        <f t="shared" si="67"/>
        <v>833045174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СЛЪНЦЕ СТАРА ЗАГОРА-ТАБАК АД</v>
      </c>
      <c r="B1185" s="627" t="str">
        <f t="shared" si="67"/>
        <v>833045174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СЛЪНЦЕ СТАРА ЗАГОРА-ТАБАК АД</v>
      </c>
      <c r="B1186" s="627" t="str">
        <f t="shared" si="67"/>
        <v>833045174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СЛЪНЦЕ СТАРА ЗАГОРА-ТАБАК АД</v>
      </c>
      <c r="B1187" s="627" t="str">
        <f t="shared" si="67"/>
        <v>833045174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СЛЪНЦЕ СТАРА ЗАГОРА-ТАБАК АД</v>
      </c>
      <c r="B1188" s="627" t="str">
        <f t="shared" si="67"/>
        <v>833045174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СЛЪНЦЕ СТАРА ЗАГОРА-ТАБАК АД</v>
      </c>
      <c r="B1189" s="627" t="str">
        <f t="shared" si="67"/>
        <v>833045174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СЛЪНЦЕ СТАРА ЗАГОРА-ТАБАК АД</v>
      </c>
      <c r="B1190" s="627" t="str">
        <f t="shared" si="67"/>
        <v>833045174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СЛЪНЦЕ СТАРА ЗАГОРА-ТАБАК АД</v>
      </c>
      <c r="B1191" s="627" t="str">
        <f t="shared" si="67"/>
        <v>833045174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СЛЪНЦЕ СТАРА ЗАГОРА-ТАБАК АД</v>
      </c>
      <c r="B1192" s="627" t="str">
        <f t="shared" si="67"/>
        <v>833045174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СЛЪНЦЕ СТАРА ЗАГОРА-ТАБАК АД</v>
      </c>
      <c r="B1193" s="627" t="str">
        <f t="shared" si="67"/>
        <v>833045174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СЛЪНЦЕ СТАРА ЗАГОРА-ТАБАК АД</v>
      </c>
      <c r="B1194" s="627" t="str">
        <f t="shared" si="67"/>
        <v>833045174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СЛЪНЦЕ СТАРА ЗАГОРА-ТАБАК АД</v>
      </c>
      <c r="B1195" s="627" t="str">
        <f t="shared" si="67"/>
        <v>833045174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СЛЪНЦЕ СТАРА ЗАГОРА-ТАБАК АД</v>
      </c>
      <c r="B1197" s="627" t="str">
        <f t="shared" ref="B1197:B1228" si="70">pdeBulstat</f>
        <v>833045174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СЛЪНЦЕ СТАРА ЗАГОРА-ТАБАК АД</v>
      </c>
      <c r="B1198" s="627" t="str">
        <f t="shared" si="70"/>
        <v>833045174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СЛЪНЦЕ СТАРА ЗАГОРА-ТАБАК АД</v>
      </c>
      <c r="B1199" s="627" t="str">
        <f t="shared" si="70"/>
        <v>833045174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СЛЪНЦЕ СТАРА ЗАГОРА-ТАБАК АД</v>
      </c>
      <c r="B1200" s="627" t="str">
        <f t="shared" si="70"/>
        <v>833045174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СЛЪНЦЕ СТАРА ЗАГОРА-ТАБАК АД</v>
      </c>
      <c r="B1201" s="627" t="str">
        <f t="shared" si="70"/>
        <v>833045174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СЛЪНЦЕ СТАРА ЗАГОРА-ТАБАК АД</v>
      </c>
      <c r="B1202" s="627" t="str">
        <f t="shared" si="70"/>
        <v>833045174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СЛЪНЦЕ СТАРА ЗАГОРА-ТАБАК АД</v>
      </c>
      <c r="B1203" s="627" t="str">
        <f t="shared" si="70"/>
        <v>833045174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СЛЪНЦЕ СТАРА ЗАГОРА-ТАБАК АД</v>
      </c>
      <c r="B1204" s="627" t="str">
        <f t="shared" si="70"/>
        <v>833045174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СЛЪНЦЕ СТАРА ЗАГОРА-ТАБАК АД</v>
      </c>
      <c r="B1205" s="627" t="str">
        <f t="shared" si="70"/>
        <v>833045174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СЛЪНЦЕ СТАРА ЗАГОРА-ТАБАК АД</v>
      </c>
      <c r="B1206" s="627" t="str">
        <f t="shared" si="70"/>
        <v>833045174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СЛЪНЦЕ СТАРА ЗАГОРА-ТАБАК АД</v>
      </c>
      <c r="B1207" s="627" t="str">
        <f t="shared" si="70"/>
        <v>833045174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СЛЪНЦЕ СТАРА ЗАГОРА-ТАБАК АД</v>
      </c>
      <c r="B1208" s="627" t="str">
        <f t="shared" si="70"/>
        <v>833045174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СЛЪНЦЕ СТАРА ЗАГОРА-ТАБАК АД</v>
      </c>
      <c r="B1209" s="627" t="str">
        <f t="shared" si="70"/>
        <v>833045174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СЛЪНЦЕ СТАРА ЗАГОРА-ТАБАК АД</v>
      </c>
      <c r="B1210" s="627" t="str">
        <f t="shared" si="70"/>
        <v>833045174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СЛЪНЦЕ СТАРА ЗАГОРА-ТАБАК АД</v>
      </c>
      <c r="B1211" s="627" t="str">
        <f t="shared" si="70"/>
        <v>833045174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СЛЪНЦЕ СТАРА ЗАГОРА-ТАБАК АД</v>
      </c>
      <c r="B1212" s="627" t="str">
        <f t="shared" si="70"/>
        <v>833045174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СЛЪНЦЕ СТАРА ЗАГОРА-ТАБАК АД</v>
      </c>
      <c r="B1213" s="627" t="str">
        <f t="shared" si="70"/>
        <v>833045174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СЛЪНЦЕ СТАРА ЗАГОРА-ТАБАК АД</v>
      </c>
      <c r="B1214" s="627" t="str">
        <f t="shared" si="70"/>
        <v>833045174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СЛЪНЦЕ СТАРА ЗАГОРА-ТАБАК АД</v>
      </c>
      <c r="B1215" s="627" t="str">
        <f t="shared" si="70"/>
        <v>833045174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СЛЪНЦЕ СТАРА ЗАГОРА-ТАБАК АД</v>
      </c>
      <c r="B1216" s="627" t="str">
        <f t="shared" si="70"/>
        <v>833045174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СЛЪНЦЕ СТАРА ЗАГОРА-ТАБАК АД</v>
      </c>
      <c r="B1217" s="627" t="str">
        <f t="shared" si="70"/>
        <v>833045174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СЛЪНЦЕ СТАРА ЗАГОРА-ТАБАК АД</v>
      </c>
      <c r="B1218" s="627" t="str">
        <f t="shared" si="70"/>
        <v>833045174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СЛЪНЦЕ СТАРА ЗАГОРА-ТАБАК АД</v>
      </c>
      <c r="B1219" s="627" t="str">
        <f t="shared" si="70"/>
        <v>833045174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СЛЪНЦЕ СТАРА ЗАГОРА-ТАБАК АД</v>
      </c>
      <c r="B1220" s="627" t="str">
        <f t="shared" si="70"/>
        <v>833045174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СЛЪНЦЕ СТАРА ЗАГОРА-ТАБАК АД</v>
      </c>
      <c r="B1221" s="627" t="str">
        <f t="shared" si="70"/>
        <v>833045174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СЛЪНЦЕ СТАРА ЗАГОРА-ТАБАК АД</v>
      </c>
      <c r="B1222" s="627" t="str">
        <f t="shared" si="70"/>
        <v>833045174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СЛЪНЦЕ СТАРА ЗАГОРА-ТАБАК АД</v>
      </c>
      <c r="B1223" s="627" t="str">
        <f t="shared" si="70"/>
        <v>833045174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СЛЪНЦЕ СТАРА ЗАГОРА-ТАБАК АД</v>
      </c>
      <c r="B1224" s="627" t="str">
        <f t="shared" si="70"/>
        <v>833045174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СЛЪНЦЕ СТАРА ЗАГОРА-ТАБАК АД</v>
      </c>
      <c r="B1225" s="627" t="str">
        <f t="shared" si="70"/>
        <v>833045174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СЛЪНЦЕ СТАРА ЗАГОРА-ТАБАК АД</v>
      </c>
      <c r="B1226" s="627" t="str">
        <f t="shared" si="70"/>
        <v>833045174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СЛЪНЦЕ СТАРА ЗАГОРА-ТАБАК АД</v>
      </c>
      <c r="B1227" s="627" t="str">
        <f t="shared" si="70"/>
        <v>833045174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СЛЪНЦЕ СТАРА ЗАГОРА-ТАБАК АД</v>
      </c>
      <c r="B1228" s="627" t="str">
        <f t="shared" si="70"/>
        <v>833045174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СЛЪНЦЕ СТАРА ЗАГОРА-ТАБАК АД</v>
      </c>
      <c r="B1229" s="627" t="str">
        <f t="shared" ref="B1229:B1260" si="73">pdeBulstat</f>
        <v>833045174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СЛЪНЦЕ СТАРА ЗАГОРА-ТАБАК АД</v>
      </c>
      <c r="B1230" s="627" t="str">
        <f t="shared" si="73"/>
        <v>833045174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СЛЪНЦЕ СТАРА ЗАГОРА-ТАБАК АД</v>
      </c>
      <c r="B1231" s="627" t="str">
        <f t="shared" si="73"/>
        <v>833045174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СЛЪНЦЕ СТАРА ЗАГОРА-ТАБАК АД</v>
      </c>
      <c r="B1232" s="627" t="str">
        <f t="shared" si="73"/>
        <v>833045174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СЛЪНЦЕ СТАРА ЗАГОРА-ТАБАК АД</v>
      </c>
      <c r="B1233" s="627" t="str">
        <f t="shared" si="73"/>
        <v>833045174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СЛЪНЦЕ СТАРА ЗАГОРА-ТАБАК АД</v>
      </c>
      <c r="B1234" s="627" t="str">
        <f t="shared" si="73"/>
        <v>833045174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СЛЪНЦЕ СТАРА ЗАГОРА-ТАБАК АД</v>
      </c>
      <c r="B1235" s="627" t="str">
        <f t="shared" si="73"/>
        <v>833045174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СЛЪНЦЕ СТАРА ЗАГОРА-ТАБАК АД</v>
      </c>
      <c r="B1236" s="627" t="str">
        <f t="shared" si="73"/>
        <v>833045174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СЛЪНЦЕ СТАРА ЗАГОРА-ТАБАК АД</v>
      </c>
      <c r="B1237" s="627" t="str">
        <f t="shared" si="73"/>
        <v>833045174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СЛЪНЦЕ СТАРА ЗАГОРА-ТАБАК АД</v>
      </c>
      <c r="B1238" s="627" t="str">
        <f t="shared" si="73"/>
        <v>833045174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СЛЪНЦЕ СТАРА ЗАГОРА-ТАБАК АД</v>
      </c>
      <c r="B1239" s="627" t="str">
        <f t="shared" si="73"/>
        <v>833045174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СЛЪНЦЕ СТАРА ЗАГОРА-ТАБАК АД</v>
      </c>
      <c r="B1240" s="627" t="str">
        <f t="shared" si="73"/>
        <v>833045174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СЛЪНЦЕ СТАРА ЗАГОРА-ТАБАК АД</v>
      </c>
      <c r="B1241" s="627" t="str">
        <f t="shared" si="73"/>
        <v>833045174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СЛЪНЦЕ СТАРА ЗАГОРА-ТАБАК АД</v>
      </c>
      <c r="B1242" s="627" t="str">
        <f t="shared" si="73"/>
        <v>833045174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СЛЪНЦЕ СТАРА ЗАГОРА-ТАБАК АД</v>
      </c>
      <c r="B1243" s="627" t="str">
        <f t="shared" si="73"/>
        <v>833045174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СЛЪНЦЕ СТАРА ЗАГОРА-ТАБАК АД</v>
      </c>
      <c r="B1244" s="627" t="str">
        <f t="shared" si="73"/>
        <v>833045174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СЛЪНЦЕ СТАРА ЗАГОРА-ТАБАК АД</v>
      </c>
      <c r="B1245" s="627" t="str">
        <f t="shared" si="73"/>
        <v>833045174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СЛЪНЦЕ СТАРА ЗАГОРА-ТАБАК АД</v>
      </c>
      <c r="B1246" s="627" t="str">
        <f t="shared" si="73"/>
        <v>833045174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СЛЪНЦЕ СТАРА ЗАГОРА-ТАБАК АД</v>
      </c>
      <c r="B1247" s="627" t="str">
        <f t="shared" si="73"/>
        <v>833045174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СЛЪНЦЕ СТАРА ЗАГОРА-ТАБАК АД</v>
      </c>
      <c r="B1248" s="627" t="str">
        <f t="shared" si="73"/>
        <v>833045174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СЛЪНЦЕ СТАРА ЗАГОРА-ТАБАК АД</v>
      </c>
      <c r="B1249" s="627" t="str">
        <f t="shared" si="73"/>
        <v>833045174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СЛЪНЦЕ СТАРА ЗАГОРА-ТАБАК АД</v>
      </c>
      <c r="B1250" s="627" t="str">
        <f t="shared" si="73"/>
        <v>833045174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СЛЪНЦЕ СТАРА ЗАГОРА-ТАБАК АД</v>
      </c>
      <c r="B1251" s="627" t="str">
        <f t="shared" si="73"/>
        <v>833045174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СЛЪНЦЕ СТАРА ЗАГОРА-ТАБАК АД</v>
      </c>
      <c r="B1252" s="627" t="str">
        <f t="shared" si="73"/>
        <v>833045174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СЛЪНЦЕ СТАРА ЗАГОРА-ТАБАК АД</v>
      </c>
      <c r="B1253" s="627" t="str">
        <f t="shared" si="73"/>
        <v>833045174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СЛЪНЦЕ СТАРА ЗАГОРА-ТАБАК АД</v>
      </c>
      <c r="B1254" s="627" t="str">
        <f t="shared" si="73"/>
        <v>833045174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СЛЪНЦЕ СТАРА ЗАГОРА-ТАБАК АД</v>
      </c>
      <c r="B1255" s="627" t="str">
        <f t="shared" si="73"/>
        <v>833045174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СЛЪНЦЕ СТАРА ЗАГОРА-ТАБАК АД</v>
      </c>
      <c r="B1256" s="627" t="str">
        <f t="shared" si="73"/>
        <v>833045174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СЛЪНЦЕ СТАРА ЗАГОРА-ТАБАК АД</v>
      </c>
      <c r="B1257" s="627" t="str">
        <f t="shared" si="73"/>
        <v>833045174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СЛЪНЦЕ СТАРА ЗАГОРА-ТАБАК АД</v>
      </c>
      <c r="B1258" s="627" t="str">
        <f t="shared" si="73"/>
        <v>833045174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СЛЪНЦЕ СТАРА ЗАГОРА-ТАБАК АД</v>
      </c>
      <c r="B1259" s="627" t="str">
        <f t="shared" si="73"/>
        <v>833045174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СЛЪНЦЕ СТАРА ЗАГОРА-ТАБАК АД</v>
      </c>
      <c r="B1260" s="627" t="str">
        <f t="shared" si="73"/>
        <v>833045174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СЛЪНЦЕ СТАРА ЗАГОРА-ТАБАК АД</v>
      </c>
      <c r="B1261" s="627" t="str">
        <f t="shared" ref="B1261:B1294" si="76">pdeBulstat</f>
        <v>833045174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СЛЪНЦЕ СТАРА ЗАГОРА-ТАБАК АД</v>
      </c>
      <c r="B1262" s="627" t="str">
        <f t="shared" si="76"/>
        <v>833045174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СЛЪНЦЕ СТАРА ЗАГОРА-ТАБАК АД</v>
      </c>
      <c r="B1263" s="627" t="str">
        <f t="shared" si="76"/>
        <v>833045174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СЛЪНЦЕ СТАРА ЗАГОРА-ТАБАК АД</v>
      </c>
      <c r="B1264" s="627" t="str">
        <f t="shared" si="76"/>
        <v>833045174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СЛЪНЦЕ СТАРА ЗАГОРА-ТАБАК АД</v>
      </c>
      <c r="B1265" s="627" t="str">
        <f t="shared" si="76"/>
        <v>833045174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СЛЪНЦЕ СТАРА ЗАГОРА-ТАБАК АД</v>
      </c>
      <c r="B1266" s="627" t="str">
        <f t="shared" si="76"/>
        <v>833045174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СЛЪНЦЕ СТАРА ЗАГОРА-ТАБАК АД</v>
      </c>
      <c r="B1267" s="627" t="str">
        <f t="shared" si="76"/>
        <v>833045174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СЛЪНЦЕ СТАРА ЗАГОРА-ТАБАК АД</v>
      </c>
      <c r="B1268" s="627" t="str">
        <f t="shared" si="76"/>
        <v>833045174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СЛЪНЦЕ СТАРА ЗАГОРА-ТАБАК АД</v>
      </c>
      <c r="B1269" s="627" t="str">
        <f t="shared" si="76"/>
        <v>833045174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СЛЪНЦЕ СТАРА ЗАГОРА-ТАБАК АД</v>
      </c>
      <c r="B1270" s="627" t="str">
        <f t="shared" si="76"/>
        <v>833045174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СЛЪНЦЕ СТАРА ЗАГОРА-ТАБАК АД</v>
      </c>
      <c r="B1271" s="627" t="str">
        <f t="shared" si="76"/>
        <v>833045174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СЛЪНЦЕ СТАРА ЗАГОРА-ТАБАК АД</v>
      </c>
      <c r="B1272" s="627" t="str">
        <f t="shared" si="76"/>
        <v>833045174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СЛЪНЦЕ СТАРА ЗАГОРА-ТАБАК АД</v>
      </c>
      <c r="B1273" s="627" t="str">
        <f t="shared" si="76"/>
        <v>833045174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СЛЪНЦЕ СТАРА ЗАГОРА-ТАБАК АД</v>
      </c>
      <c r="B1274" s="627" t="str">
        <f t="shared" si="76"/>
        <v>833045174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СЛЪНЦЕ СТАРА ЗАГОРА-ТАБАК АД</v>
      </c>
      <c r="B1275" s="627" t="str">
        <f t="shared" si="76"/>
        <v>833045174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СЛЪНЦЕ СТАРА ЗАГОРА-ТАБАК АД</v>
      </c>
      <c r="B1276" s="627" t="str">
        <f t="shared" si="76"/>
        <v>833045174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СЛЪНЦЕ СТАРА ЗАГОРА-ТАБАК АД</v>
      </c>
      <c r="B1277" s="627" t="str">
        <f t="shared" si="76"/>
        <v>833045174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СЛЪНЦЕ СТАРА ЗАГОРА-ТАБАК АД</v>
      </c>
      <c r="B1278" s="627" t="str">
        <f t="shared" si="76"/>
        <v>833045174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СЛЪНЦЕ СТАРА ЗАГОРА-ТАБАК АД</v>
      </c>
      <c r="B1279" s="627" t="str">
        <f t="shared" si="76"/>
        <v>833045174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СЛЪНЦЕ СТАРА ЗАГОРА-ТАБАК АД</v>
      </c>
      <c r="B1280" s="627" t="str">
        <f t="shared" si="76"/>
        <v>833045174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СЛЪНЦЕ СТАРА ЗАГОРА-ТАБАК АД</v>
      </c>
      <c r="B1281" s="627" t="str">
        <f t="shared" si="76"/>
        <v>833045174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СЛЪНЦЕ СТАРА ЗАГОРА-ТАБАК АД</v>
      </c>
      <c r="B1282" s="627" t="str">
        <f t="shared" si="76"/>
        <v>833045174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СЛЪНЦЕ СТАРА ЗАГОРА-ТАБАК АД</v>
      </c>
      <c r="B1283" s="627" t="str">
        <f t="shared" si="76"/>
        <v>833045174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СЛЪНЦЕ СТАРА ЗАГОРА-ТАБАК АД</v>
      </c>
      <c r="B1284" s="627" t="str">
        <f t="shared" si="76"/>
        <v>833045174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СЛЪНЦЕ СТАРА ЗАГОРА-ТАБАК АД</v>
      </c>
      <c r="B1285" s="627" t="str">
        <f t="shared" si="76"/>
        <v>833045174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СЛЪНЦЕ СТАРА ЗАГОРА-ТАБАК АД</v>
      </c>
      <c r="B1286" s="627" t="str">
        <f t="shared" si="76"/>
        <v>833045174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СЛЪНЦЕ СТАРА ЗАГОРА-ТАБАК АД</v>
      </c>
      <c r="B1287" s="627" t="str">
        <f t="shared" si="76"/>
        <v>833045174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СЛЪНЦЕ СТАРА ЗАГОРА-ТАБАК АД</v>
      </c>
      <c r="B1288" s="627" t="str">
        <f t="shared" si="76"/>
        <v>833045174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СЛЪНЦЕ СТАРА ЗАГОРА-ТАБАК АД</v>
      </c>
      <c r="B1289" s="627" t="str">
        <f t="shared" si="76"/>
        <v>833045174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СЛЪНЦЕ СТАРА ЗАГОРА-ТАБАК АД</v>
      </c>
      <c r="B1290" s="627" t="str">
        <f t="shared" si="76"/>
        <v>833045174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СЛЪНЦЕ СТАРА ЗАГОРА-ТАБАК АД</v>
      </c>
      <c r="B1291" s="627" t="str">
        <f t="shared" si="76"/>
        <v>833045174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СЛЪНЦЕ СТАРА ЗАГОРА-ТАБАК АД</v>
      </c>
      <c r="B1292" s="627" t="str">
        <f t="shared" si="76"/>
        <v>833045174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СЛЪНЦЕ СТАРА ЗАГОРА-ТАБАК АД</v>
      </c>
      <c r="B1293" s="627" t="str">
        <f t="shared" si="76"/>
        <v>833045174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СЛЪНЦЕ СТАРА ЗАГОРА-ТАБАК АД</v>
      </c>
      <c r="B1294" s="627" t="str">
        <f t="shared" si="76"/>
        <v>833045174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СЛЪНЦЕ СТАРА ЗАГОРА-ТАБАК АД</v>
      </c>
      <c r="B1296" s="627" t="str">
        <f t="shared" ref="B1296:B1335" si="79">pdeBulstat</f>
        <v>833045174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СЛЪНЦЕ СТАРА ЗАГОРА-ТАБАК АД</v>
      </c>
      <c r="B1297" s="627" t="str">
        <f t="shared" si="79"/>
        <v>833045174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СЛЪНЦЕ СТАРА ЗАГОРА-ТАБАК АД</v>
      </c>
      <c r="B1298" s="627" t="str">
        <f t="shared" si="79"/>
        <v>833045174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СЛЪНЦЕ СТАРА ЗАГОРА-ТАБАК АД</v>
      </c>
      <c r="B1299" s="627" t="str">
        <f t="shared" si="79"/>
        <v>833045174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СЛЪНЦЕ СТАРА ЗАГОРА-ТАБАК АД</v>
      </c>
      <c r="B1300" s="627" t="str">
        <f t="shared" si="79"/>
        <v>833045174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СЛЪНЦЕ СТАРА ЗАГОРА-ТАБАК АД</v>
      </c>
      <c r="B1301" s="627" t="str">
        <f t="shared" si="79"/>
        <v>833045174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СЛЪНЦЕ СТАРА ЗАГОРА-ТАБАК АД</v>
      </c>
      <c r="B1302" s="627" t="str">
        <f t="shared" si="79"/>
        <v>833045174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СЛЪНЦЕ СТАРА ЗАГОРА-ТАБАК АД</v>
      </c>
      <c r="B1303" s="627" t="str">
        <f t="shared" si="79"/>
        <v>833045174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СЛЪНЦЕ СТАРА ЗАГОРА-ТАБАК АД</v>
      </c>
      <c r="B1304" s="627" t="str">
        <f t="shared" si="79"/>
        <v>833045174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СЛЪНЦЕ СТАРА ЗАГОРА-ТАБАК АД</v>
      </c>
      <c r="B1305" s="627" t="str">
        <f t="shared" si="79"/>
        <v>833045174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СЛЪНЦЕ СТАРА ЗАГОРА-ТАБАК АД</v>
      </c>
      <c r="B1306" s="627" t="str">
        <f t="shared" si="79"/>
        <v>833045174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СЛЪНЦЕ СТАРА ЗАГОРА-ТАБАК АД</v>
      </c>
      <c r="B1307" s="627" t="str">
        <f t="shared" si="79"/>
        <v>833045174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СЛЪНЦЕ СТАРА ЗАГОРА-ТАБАК АД</v>
      </c>
      <c r="B1308" s="627" t="str">
        <f t="shared" si="79"/>
        <v>833045174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СЛЪНЦЕ СТАРА ЗАГОРА-ТАБАК АД</v>
      </c>
      <c r="B1309" s="627" t="str">
        <f t="shared" si="79"/>
        <v>833045174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СЛЪНЦЕ СТАРА ЗАГОРА-ТАБАК АД</v>
      </c>
      <c r="B1310" s="627" t="str">
        <f t="shared" si="79"/>
        <v>833045174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СЛЪНЦЕ СТАРА ЗАГОРА-ТАБАК АД</v>
      </c>
      <c r="B1311" s="627" t="str">
        <f t="shared" si="79"/>
        <v>833045174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СЛЪНЦЕ СТАРА ЗАГОРА-ТАБАК АД</v>
      </c>
      <c r="B1312" s="627" t="str">
        <f t="shared" si="79"/>
        <v>833045174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СЛЪНЦЕ СТАРА ЗАГОРА-ТАБАК АД</v>
      </c>
      <c r="B1313" s="627" t="str">
        <f t="shared" si="79"/>
        <v>833045174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СЛЪНЦЕ СТАРА ЗАГОРА-ТАБАК АД</v>
      </c>
      <c r="B1314" s="627" t="str">
        <f t="shared" si="79"/>
        <v>833045174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СЛЪНЦЕ СТАРА ЗАГОРА-ТАБАК АД</v>
      </c>
      <c r="B1315" s="627" t="str">
        <f t="shared" si="79"/>
        <v>833045174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СЛЪНЦЕ СТАРА ЗАГОРА-ТАБАК АД</v>
      </c>
      <c r="B1316" s="627" t="str">
        <f t="shared" si="79"/>
        <v>833045174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СЛЪНЦЕ СТАРА ЗАГОРА-ТАБАК АД</v>
      </c>
      <c r="B1317" s="627" t="str">
        <f t="shared" si="79"/>
        <v>833045174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СЛЪНЦЕ СТАРА ЗАГОРА-ТАБАК АД</v>
      </c>
      <c r="B1318" s="627" t="str">
        <f t="shared" si="79"/>
        <v>833045174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СЛЪНЦЕ СТАРА ЗАГОРА-ТАБАК АД</v>
      </c>
      <c r="B1319" s="627" t="str">
        <f t="shared" si="79"/>
        <v>833045174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СЛЪНЦЕ СТАРА ЗАГОРА-ТАБАК АД</v>
      </c>
      <c r="B1320" s="627" t="str">
        <f t="shared" si="79"/>
        <v>833045174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СЛЪНЦЕ СТАРА ЗАГОРА-ТАБАК АД</v>
      </c>
      <c r="B1321" s="627" t="str">
        <f t="shared" si="79"/>
        <v>833045174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СЛЪНЦЕ СТАРА ЗАГОРА-ТАБАК АД</v>
      </c>
      <c r="B1322" s="627" t="str">
        <f t="shared" si="79"/>
        <v>833045174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СЛЪНЦЕ СТАРА ЗАГОРА-ТАБАК АД</v>
      </c>
      <c r="B1323" s="627" t="str">
        <f t="shared" si="79"/>
        <v>833045174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СЛЪНЦЕ СТАРА ЗАГОРА-ТАБАК АД</v>
      </c>
      <c r="B1324" s="627" t="str">
        <f t="shared" si="79"/>
        <v>833045174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СЛЪНЦЕ СТАРА ЗАГОРА-ТАБАК АД</v>
      </c>
      <c r="B1325" s="627" t="str">
        <f t="shared" si="79"/>
        <v>833045174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СЛЪНЦЕ СТАРА ЗАГОРА-ТАБАК АД</v>
      </c>
      <c r="B1326" s="627" t="str">
        <f t="shared" si="79"/>
        <v>833045174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СЛЪНЦЕ СТАРА ЗАГОРА-ТАБАК АД</v>
      </c>
      <c r="B1327" s="627" t="str">
        <f t="shared" si="79"/>
        <v>833045174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СЛЪНЦЕ СТАРА ЗАГОРА-ТАБАК АД</v>
      </c>
      <c r="B1328" s="627" t="str">
        <f t="shared" si="79"/>
        <v>833045174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СЛЪНЦЕ СТАРА ЗАГОРА-ТАБАК АД</v>
      </c>
      <c r="B1329" s="627" t="str">
        <f t="shared" si="79"/>
        <v>833045174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СЛЪНЦЕ СТАРА ЗАГОРА-ТАБАК АД</v>
      </c>
      <c r="B1330" s="627" t="str">
        <f t="shared" si="79"/>
        <v>833045174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СЛЪНЦЕ СТАРА ЗАГОРА-ТАБАК АД</v>
      </c>
      <c r="B1331" s="627" t="str">
        <f t="shared" si="79"/>
        <v>833045174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СЛЪНЦЕ СТАРА ЗАГОРА-ТАБАК АД</v>
      </c>
      <c r="B1332" s="627" t="str">
        <f t="shared" si="79"/>
        <v>833045174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СЛЪНЦЕ СТАРА ЗАГОРА-ТАБАК АД</v>
      </c>
      <c r="B1333" s="627" t="str">
        <f t="shared" si="79"/>
        <v>833045174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СЛЪНЦЕ СТАРА ЗАГОРА-ТАБАК АД</v>
      </c>
      <c r="B1334" s="627" t="str">
        <f t="shared" si="79"/>
        <v>833045174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СЛЪНЦЕ СТАРА ЗАГОРА-ТАБАК АД</v>
      </c>
      <c r="B1335" s="627" t="str">
        <f t="shared" si="79"/>
        <v>833045174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1796875" customWidth="1"/>
  </cols>
  <sheetData>
    <row r="1" spans="1:6">
      <c r="A1" t="s">
        <v>980</v>
      </c>
    </row>
    <row r="2" spans="1:6" ht="15.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5" zoomScaleNormal="85" zoomScaleSheetLayoutView="85" workbookViewId="0">
      <selection activeCell="C15" sqref="C15"/>
    </sheetView>
  </sheetViews>
  <sheetFormatPr defaultColWidth="9.1796875" defaultRowHeight="15.5"/>
  <cols>
    <col min="1" max="1" width="70.81640625" style="38" customWidth="1"/>
    <col min="2" max="2" width="10.81640625" style="38" customWidth="1"/>
    <col min="3" max="4" width="15.81640625" style="38" customWidth="1"/>
    <col min="5" max="5" width="70.81640625" style="38" customWidth="1"/>
    <col min="6" max="6" width="10.81640625" style="512" customWidth="1"/>
    <col min="7" max="7" width="15.81640625" style="38" customWidth="1"/>
    <col min="8" max="8" width="15.81640625" style="35" customWidth="1"/>
    <col min="9" max="9" width="3.453125" style="35" customWidth="1"/>
    <col min="10" max="16384" width="9.179687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СЛЪНЦЕ СТАРА ЗАГОРА-ТАБАК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833045174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5</v>
      </c>
      <c r="D12" s="159">
        <v>5</v>
      </c>
      <c r="E12" s="74" t="s">
        <v>42</v>
      </c>
      <c r="F12" s="78" t="s">
        <v>43</v>
      </c>
      <c r="G12" s="160">
        <v>2828</v>
      </c>
      <c r="H12" s="159">
        <v>2828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760</v>
      </c>
      <c r="D13" s="159">
        <v>893</v>
      </c>
      <c r="E13" s="74" t="s">
        <v>46</v>
      </c>
      <c r="F13" s="78" t="s">
        <v>47</v>
      </c>
      <c r="G13" s="160">
        <v>2828</v>
      </c>
      <c r="H13" s="159">
        <v>2828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75</v>
      </c>
      <c r="D14" s="159">
        <v>79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75</v>
      </c>
      <c r="D15" s="159">
        <v>90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111</v>
      </c>
      <c r="D16" s="159">
        <v>0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64</v>
      </c>
      <c r="D17" s="159">
        <v>5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">
      <c r="A18" s="74" t="s">
        <v>64</v>
      </c>
      <c r="B18" s="76" t="s">
        <v>65</v>
      </c>
      <c r="C18" s="160">
        <v>156</v>
      </c>
      <c r="D18" s="159">
        <v>156</v>
      </c>
      <c r="E18" s="428" t="s">
        <v>66</v>
      </c>
      <c r="F18" s="427" t="s">
        <v>67</v>
      </c>
      <c r="G18" s="544">
        <f>G12+G15+G16+G17</f>
        <v>2828</v>
      </c>
      <c r="H18" s="545">
        <f>H12+H15+H16+H17</f>
        <v>2828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1246</v>
      </c>
      <c r="D20" s="533">
        <f>SUM(D12:D19)</f>
        <v>1228</v>
      </c>
      <c r="E20" s="74" t="s">
        <v>73</v>
      </c>
      <c r="F20" s="78" t="s">
        <v>74</v>
      </c>
      <c r="G20" s="160">
        <v>16140</v>
      </c>
      <c r="H20" s="159">
        <v>16140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21476</v>
      </c>
      <c r="D21" s="424">
        <v>19775</v>
      </c>
      <c r="E21" s="74" t="s">
        <v>77</v>
      </c>
      <c r="F21" s="78" t="s">
        <v>78</v>
      </c>
      <c r="G21" s="160">
        <v>11131</v>
      </c>
      <c r="H21" s="159">
        <v>11131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1794</v>
      </c>
      <c r="H22" s="531">
        <f>SUM(H23:H25)</f>
        <v>1794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1794</v>
      </c>
      <c r="H23" s="159">
        <v>1794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29065</v>
      </c>
      <c r="H26" s="533">
        <f>H20+H21+H22</f>
        <v>29065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-3322</v>
      </c>
      <c r="H28" s="531">
        <f>SUM(H29:H31)</f>
        <v>-3289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-3322</v>
      </c>
      <c r="H30" s="159">
        <v>-3289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-177</v>
      </c>
      <c r="H33" s="159">
        <v>-33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-3499</v>
      </c>
      <c r="H34" s="533">
        <f>H28+H32+H33</f>
        <v>-3322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28394</v>
      </c>
      <c r="H37" s="535">
        <f>H26+H18+H34</f>
        <v>28571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78</v>
      </c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78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1788</v>
      </c>
      <c r="H54" s="159">
        <v>1596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22722</v>
      </c>
      <c r="D56" s="537">
        <f>D20+D21+D22+D28+D33+D46+D52+D54+D55</f>
        <v>21003</v>
      </c>
      <c r="E56" s="83" t="s">
        <v>193</v>
      </c>
      <c r="F56" s="82" t="s">
        <v>194</v>
      </c>
      <c r="G56" s="534">
        <f>G50+G52+G53+G54+G55</f>
        <v>1866</v>
      </c>
      <c r="H56" s="535">
        <f>H50+H52+H53+H54+H55</f>
        <v>1596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>
        <v>1322</v>
      </c>
      <c r="D59" s="159">
        <v>1178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>
        <v>43</v>
      </c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804</v>
      </c>
      <c r="H61" s="531">
        <f>SUM(H62:H68)</f>
        <v>89</v>
      </c>
    </row>
    <row r="62" spans="1:28">
      <c r="A62" s="74" t="s">
        <v>210</v>
      </c>
      <c r="B62" s="76" t="s">
        <v>211</v>
      </c>
      <c r="C62" s="160">
        <v>4</v>
      </c>
      <c r="D62" s="159">
        <v>5</v>
      </c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103</v>
      </c>
      <c r="H64" s="159">
        <v>15</v>
      </c>
      <c r="M64" s="81"/>
    </row>
    <row r="65" spans="1:13">
      <c r="A65" s="429" t="s">
        <v>71</v>
      </c>
      <c r="B65" s="80" t="s">
        <v>222</v>
      </c>
      <c r="C65" s="532">
        <f>SUM(C59:C64)</f>
        <v>1369</v>
      </c>
      <c r="D65" s="533">
        <f>SUM(D59:D64)</f>
        <v>1183</v>
      </c>
      <c r="E65" s="74" t="s">
        <v>223</v>
      </c>
      <c r="F65" s="78" t="s">
        <v>224</v>
      </c>
      <c r="G65" s="160">
        <v>108</v>
      </c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101</v>
      </c>
      <c r="H66" s="159">
        <v>26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35</v>
      </c>
      <c r="H67" s="159">
        <v>11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457</v>
      </c>
      <c r="H68" s="159">
        <v>37</v>
      </c>
    </row>
    <row r="69" spans="1:13">
      <c r="A69" s="74" t="s">
        <v>234</v>
      </c>
      <c r="B69" s="76" t="s">
        <v>235</v>
      </c>
      <c r="C69" s="160">
        <v>633</v>
      </c>
      <c r="D69" s="159"/>
      <c r="E69" s="164" t="s">
        <v>98</v>
      </c>
      <c r="F69" s="78" t="s">
        <v>236</v>
      </c>
      <c r="G69" s="160">
        <v>22</v>
      </c>
      <c r="H69" s="159">
        <v>3</v>
      </c>
    </row>
    <row r="70" spans="1:13">
      <c r="A70" s="74" t="s">
        <v>237</v>
      </c>
      <c r="B70" s="76" t="s">
        <v>238</v>
      </c>
      <c r="C70" s="160">
        <v>9</v>
      </c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826</v>
      </c>
      <c r="H71" s="533">
        <f>H59+H60+H61+H69+H70</f>
        <v>92</v>
      </c>
    </row>
    <row r="72" spans="1:13">
      <c r="A72" s="74" t="s">
        <v>244</v>
      </c>
      <c r="B72" s="76" t="s">
        <v>245</v>
      </c>
      <c r="C72" s="160"/>
      <c r="D72" s="159">
        <v>7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18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26</v>
      </c>
      <c r="D75" s="159">
        <v>2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668</v>
      </c>
      <c r="D76" s="533">
        <f>SUM(D68:D75)</f>
        <v>27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826</v>
      </c>
      <c r="H79" s="535">
        <f>H71+H73+H75+H77</f>
        <v>92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4947</v>
      </c>
      <c r="D84" s="159">
        <v>8038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4947</v>
      </c>
      <c r="D85" s="533">
        <f>D84+D83+D79</f>
        <v>8038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1379</v>
      </c>
      <c r="D89" s="159">
        <v>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1380</v>
      </c>
      <c r="D92" s="533">
        <f>SUM(D88:D91)</f>
        <v>8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8364</v>
      </c>
      <c r="D94" s="537">
        <f>D65+D76+D85+D92+D93</f>
        <v>9256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31086</v>
      </c>
      <c r="D95" s="539">
        <f>D94+D56</f>
        <v>30259</v>
      </c>
      <c r="E95" s="191" t="s">
        <v>291</v>
      </c>
      <c r="F95" s="436" t="s">
        <v>292</v>
      </c>
      <c r="G95" s="538">
        <f>G37+G40+G56+G79</f>
        <v>31086</v>
      </c>
      <c r="H95" s="539">
        <f>H37+H40+H56+H79</f>
        <v>30259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46098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ДЕСИСЛАВА ЙОРДАНОВА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 t="str">
        <f>Начална!B17</f>
        <v>инж.ТИНКО ВАСИЛЕВ</v>
      </c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5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3"/>
  <sheetViews>
    <sheetView view="pageBreakPreview" zoomScale="70" zoomScaleNormal="70" zoomScaleSheetLayoutView="70" workbookViewId="0">
      <selection activeCell="G15" sqref="G15"/>
    </sheetView>
  </sheetViews>
  <sheetFormatPr defaultColWidth="9.1796875" defaultRowHeight="15.5"/>
  <cols>
    <col min="1" max="1" width="50.81640625" style="27" customWidth="1"/>
    <col min="2" max="2" width="10.81640625" style="27" customWidth="1"/>
    <col min="3" max="4" width="15.81640625" style="26" customWidth="1"/>
    <col min="5" max="5" width="50.81640625" style="27" customWidth="1"/>
    <col min="6" max="6" width="10.81640625" style="27" customWidth="1"/>
    <col min="7" max="8" width="15.81640625" style="26" customWidth="1"/>
    <col min="9" max="16384" width="9.179687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СЛЪНЦЕ СТАРА ЗАГОРА-ТАБАК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833045174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406</v>
      </c>
      <c r="D12" s="276">
        <v>169</v>
      </c>
      <c r="E12" s="157" t="s">
        <v>304</v>
      </c>
      <c r="F12" s="202" t="s">
        <v>305</v>
      </c>
      <c r="G12" s="276">
        <v>233</v>
      </c>
      <c r="H12" s="276"/>
    </row>
    <row r="13" spans="1:9">
      <c r="A13" s="157" t="s">
        <v>306</v>
      </c>
      <c r="B13" s="155" t="s">
        <v>307</v>
      </c>
      <c r="C13" s="275">
        <v>535</v>
      </c>
      <c r="D13" s="276">
        <v>239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165</v>
      </c>
      <c r="D14" s="276">
        <v>172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647</v>
      </c>
      <c r="D15" s="276">
        <v>283</v>
      </c>
      <c r="E15" s="157" t="s">
        <v>98</v>
      </c>
      <c r="F15" s="202" t="s">
        <v>316</v>
      </c>
      <c r="G15" s="275">
        <v>1740</v>
      </c>
      <c r="H15" s="276">
        <v>1098</v>
      </c>
    </row>
    <row r="16" spans="1:9">
      <c r="A16" s="157" t="s">
        <v>317</v>
      </c>
      <c r="B16" s="155" t="s">
        <v>318</v>
      </c>
      <c r="C16" s="275">
        <v>134</v>
      </c>
      <c r="D16" s="276">
        <v>67</v>
      </c>
      <c r="E16" s="198" t="s">
        <v>71</v>
      </c>
      <c r="F16" s="224" t="s">
        <v>319</v>
      </c>
      <c r="G16" s="559">
        <f>SUM(G12:G15)</f>
        <v>1973</v>
      </c>
      <c r="H16" s="560">
        <f>SUM(H12:H15)</f>
        <v>1098</v>
      </c>
    </row>
    <row r="17" spans="1:8" ht="31">
      <c r="A17" s="157" t="s">
        <v>320</v>
      </c>
      <c r="B17" s="155" t="s">
        <v>321</v>
      </c>
      <c r="C17" s="275">
        <v>2</v>
      </c>
      <c r="D17" s="276">
        <v>3</v>
      </c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>
        <v>-122</v>
      </c>
      <c r="D18" s="276"/>
      <c r="E18" s="196" t="s">
        <v>324</v>
      </c>
      <c r="F18" s="200" t="s">
        <v>325</v>
      </c>
      <c r="G18" s="568">
        <v>2</v>
      </c>
      <c r="H18" s="569">
        <v>3</v>
      </c>
    </row>
    <row r="19" spans="1:8">
      <c r="A19" s="157" t="s">
        <v>326</v>
      </c>
      <c r="B19" s="155" t="s">
        <v>327</v>
      </c>
      <c r="C19" s="275">
        <v>136</v>
      </c>
      <c r="D19" s="276">
        <v>77</v>
      </c>
      <c r="E19" s="157" t="s">
        <v>328</v>
      </c>
      <c r="F19" s="199" t="s">
        <v>329</v>
      </c>
      <c r="G19" s="275">
        <v>2</v>
      </c>
      <c r="H19" s="276"/>
    </row>
    <row r="20" spans="1:8">
      <c r="A20" s="197" t="s">
        <v>330</v>
      </c>
      <c r="B20" s="155" t="s">
        <v>331</v>
      </c>
      <c r="C20" s="275">
        <v>77</v>
      </c>
      <c r="D20" s="276">
        <v>48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1903</v>
      </c>
      <c r="D22" s="560">
        <f>SUM(D12:D18)+D19</f>
        <v>1010</v>
      </c>
      <c r="E22" s="157" t="s">
        <v>336</v>
      </c>
      <c r="F22" s="199" t="s">
        <v>337</v>
      </c>
      <c r="G22" s="275">
        <v>1</v>
      </c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>
        <v>2</v>
      </c>
      <c r="D25" s="276">
        <v>1</v>
      </c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56</v>
      </c>
      <c r="D28" s="276">
        <v>46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58</v>
      </c>
      <c r="D29" s="560">
        <f>SUM(D25:D28)</f>
        <v>47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1961</v>
      </c>
      <c r="D31" s="214">
        <f>D29+D22</f>
        <v>1057</v>
      </c>
      <c r="E31" s="211" t="s">
        <v>358</v>
      </c>
      <c r="F31" s="226" t="s">
        <v>359</v>
      </c>
      <c r="G31" s="213">
        <f>G16+G18+G27</f>
        <v>1976</v>
      </c>
      <c r="H31" s="214">
        <f>H16+H18+H27</f>
        <v>1101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15</v>
      </c>
      <c r="D33" s="205">
        <f>IF((H31-D31)&gt;0,H31-D31,0)</f>
        <v>44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1961</v>
      </c>
      <c r="D36" s="566">
        <f>D31-D34+D35</f>
        <v>1057</v>
      </c>
      <c r="E36" s="222" t="s">
        <v>374</v>
      </c>
      <c r="F36" s="216" t="s">
        <v>375</v>
      </c>
      <c r="G36" s="227">
        <f>G35-G34+G31</f>
        <v>1976</v>
      </c>
      <c r="H36" s="228">
        <f>H35-H34+H31</f>
        <v>1101</v>
      </c>
    </row>
    <row r="37" spans="1:8">
      <c r="A37" s="221" t="s">
        <v>376</v>
      </c>
      <c r="B37" s="193" t="s">
        <v>377</v>
      </c>
      <c r="C37" s="213">
        <f>IF((G36-C36)&gt;0,G36-C36,0)</f>
        <v>15</v>
      </c>
      <c r="D37" s="214">
        <f>IF((H36-D36)&gt;0,H36-D36,0)</f>
        <v>44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192</v>
      </c>
      <c r="D38" s="560">
        <f>D39+D40+D41</f>
        <v>77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>
        <v>192</v>
      </c>
      <c r="D40" s="276">
        <v>77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177</v>
      </c>
      <c r="H42" s="205">
        <f>IF(H37&gt;0,IF(D38+H37&lt;0,0,D38+H37),IF(D37-D38&lt;0,D38-D37,0))</f>
        <v>33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177</v>
      </c>
      <c r="H44" s="228">
        <f>IF(D42=0,IF(H42-H43&gt;0,H42-H43+D43,0),IF(D42-D43&lt;0,D43-D42+H43,0))</f>
        <v>33</v>
      </c>
    </row>
    <row r="45" spans="1:8" ht="16" thickBot="1">
      <c r="A45" s="230" t="s">
        <v>399</v>
      </c>
      <c r="B45" s="231" t="s">
        <v>400</v>
      </c>
      <c r="C45" s="561">
        <f>C36+C38+C42</f>
        <v>2153</v>
      </c>
      <c r="D45" s="562">
        <f>D36+D38+D42</f>
        <v>1134</v>
      </c>
      <c r="E45" s="230" t="s">
        <v>401</v>
      </c>
      <c r="F45" s="232" t="s">
        <v>402</v>
      </c>
      <c r="G45" s="561">
        <f>G42+G36</f>
        <v>2153</v>
      </c>
      <c r="H45" s="562">
        <f>H42+H36</f>
        <v>1134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46098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ДЕСИСЛАВА ЙОРДАНОВА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 t="str">
        <f>Начална!B17</f>
        <v>инж.ТИНКО ВАСИЛЕВ</v>
      </c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="70" zoomScaleNormal="70" zoomScaleSheetLayoutView="80" workbookViewId="0">
      <selection activeCell="B59" sqref="B59:E59"/>
    </sheetView>
  </sheetViews>
  <sheetFormatPr defaultColWidth="9.1796875" defaultRowHeight="15.5"/>
  <cols>
    <col min="1" max="1" width="69.81640625" style="142" customWidth="1"/>
    <col min="2" max="2" width="11.81640625" style="142" bestFit="1" customWidth="1"/>
    <col min="3" max="4" width="22.81640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179687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СЛЪНЦЕ СТАРА ЗАГОРА-ТАБАК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833045174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770</v>
      </c>
      <c r="D11" s="159">
        <v>4</v>
      </c>
    </row>
    <row r="12" spans="1:13">
      <c r="A12" s="237" t="s">
        <v>409</v>
      </c>
      <c r="B12" s="147" t="s">
        <v>410</v>
      </c>
      <c r="C12" s="160">
        <v>-984</v>
      </c>
      <c r="D12" s="159">
        <v>-251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-732</v>
      </c>
      <c r="D14" s="159">
        <v>-366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f>-627+66</f>
        <v>-561</v>
      </c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>
        <v>-58</v>
      </c>
      <c r="D18" s="159">
        <v>-47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-50</v>
      </c>
      <c r="D20" s="159">
        <v>-11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-1615</v>
      </c>
      <c r="D21" s="583">
        <f>SUM(D11:D20)</f>
        <v>-671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-105</v>
      </c>
      <c r="D23" s="159">
        <v>-3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-130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130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3091</v>
      </c>
      <c r="D32" s="159">
        <v>589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2987</v>
      </c>
      <c r="D33" s="583">
        <f>SUM(D23:D32)</f>
        <v>586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1372</v>
      </c>
      <c r="D44" s="266">
        <f>D43+D33+D21</f>
        <v>-85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v>8</v>
      </c>
      <c r="D45" s="268">
        <v>93</v>
      </c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1380</v>
      </c>
      <c r="D46" s="270">
        <f>D45+D44</f>
        <v>8</v>
      </c>
      <c r="G46" s="148"/>
      <c r="H46" s="148"/>
    </row>
    <row r="47" spans="1:13">
      <c r="A47" s="262" t="s">
        <v>476</v>
      </c>
      <c r="B47" s="271" t="s">
        <v>477</v>
      </c>
      <c r="C47" s="256">
        <v>1380</v>
      </c>
      <c r="D47" s="257">
        <v>8</v>
      </c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46098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ДЕСИСЛАВА ЙОРДАНОВА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43" t="str">
        <f>Начална!B17</f>
        <v>инж.ТИНКО ВАСИЛЕВ</v>
      </c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3" zoomScale="80" zoomScaleNormal="100" zoomScaleSheetLayoutView="80" workbookViewId="0">
      <selection activeCell="B43" sqref="B43:E43"/>
    </sheetView>
  </sheetViews>
  <sheetFormatPr defaultColWidth="9.1796875" defaultRowHeight="15.5"/>
  <cols>
    <col min="1" max="1" width="50.81640625" style="502" customWidth="1"/>
    <col min="2" max="2" width="10.81640625" style="503" customWidth="1"/>
    <col min="3" max="3" width="10.81640625" style="139" customWidth="1"/>
    <col min="4" max="4" width="12.81640625" style="139" customWidth="1"/>
    <col min="5" max="8" width="11.81640625" style="139" customWidth="1"/>
    <col min="9" max="10" width="10.81640625" style="139" customWidth="1"/>
    <col min="11" max="11" width="11.1796875" style="139" customWidth="1"/>
    <col min="12" max="12" width="14.81640625" style="139" customWidth="1"/>
    <col min="13" max="13" width="16.81640625" style="139" customWidth="1"/>
    <col min="14" max="14" width="11" style="139" customWidth="1"/>
    <col min="15" max="16384" width="9.179687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СЛЪНЦЕ СТАРА ЗАГОРА-ТАБАК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833045174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0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0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2828</v>
      </c>
      <c r="D13" s="519">
        <f>'1-Баланс'!H20</f>
        <v>16140</v>
      </c>
      <c r="E13" s="519">
        <f>'1-Баланс'!H21</f>
        <v>11131</v>
      </c>
      <c r="F13" s="519">
        <f>'1-Баланс'!H23</f>
        <v>1794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-3322</v>
      </c>
      <c r="K13" s="520"/>
      <c r="L13" s="519">
        <f>SUM(C13:K13)</f>
        <v>28571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2828</v>
      </c>
      <c r="D17" s="519">
        <f t="shared" ref="D17:M17" si="2">D13+D14</f>
        <v>16140</v>
      </c>
      <c r="E17" s="519">
        <f t="shared" si="2"/>
        <v>11131</v>
      </c>
      <c r="F17" s="519">
        <f t="shared" si="2"/>
        <v>1794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-3322</v>
      </c>
      <c r="K17" s="519">
        <f t="shared" si="2"/>
        <v>0</v>
      </c>
      <c r="L17" s="519">
        <f t="shared" si="1"/>
        <v>28571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-177</v>
      </c>
      <c r="K18" s="520"/>
      <c r="L18" s="519">
        <f t="shared" si="1"/>
        <v>-177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2828</v>
      </c>
      <c r="D31" s="519">
        <f t="shared" ref="D31:M31" si="6">D19+D22+D23+D26+D30+D29+D17+D18</f>
        <v>16140</v>
      </c>
      <c r="E31" s="519">
        <f t="shared" si="6"/>
        <v>11131</v>
      </c>
      <c r="F31" s="519">
        <f t="shared" si="6"/>
        <v>1794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-3499</v>
      </c>
      <c r="K31" s="519">
        <f t="shared" si="6"/>
        <v>0</v>
      </c>
      <c r="L31" s="519">
        <f t="shared" si="1"/>
        <v>28394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2828</v>
      </c>
      <c r="D34" s="522">
        <f t="shared" si="7"/>
        <v>16140</v>
      </c>
      <c r="E34" s="522">
        <f t="shared" si="7"/>
        <v>11131</v>
      </c>
      <c r="F34" s="522">
        <f t="shared" si="7"/>
        <v>1794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-3499</v>
      </c>
      <c r="K34" s="522">
        <f t="shared" si="7"/>
        <v>0</v>
      </c>
      <c r="L34" s="522">
        <f t="shared" si="1"/>
        <v>28394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46098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ДЕСИСЛАВА ЙОРДАНОВА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 t="str">
        <f>Начална!B17</f>
        <v>инж.ТИНКО ВАСИЛЕВ</v>
      </c>
      <c r="C42" s="640"/>
      <c r="D42" s="640"/>
      <c r="E42" s="640"/>
      <c r="F42" s="640"/>
      <c r="G42" s="640"/>
      <c r="H42" s="640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46" zoomScale="60" zoomScaleNormal="70" workbookViewId="0">
      <selection activeCell="B156" sqref="B156:E156"/>
    </sheetView>
  </sheetViews>
  <sheetFormatPr defaultColWidth="10.81640625" defaultRowHeight="15.5"/>
  <cols>
    <col min="1" max="1" width="60.81640625" style="32" customWidth="1"/>
    <col min="2" max="2" width="10.81640625" style="92" customWidth="1"/>
    <col min="3" max="3" width="17.81640625" style="32" customWidth="1"/>
    <col min="4" max="4" width="19.81640625" style="32" customWidth="1"/>
    <col min="5" max="6" width="21.81640625" style="32" customWidth="1"/>
    <col min="7" max="16384" width="10.81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СЛЪНЦЕ СТАРА ЗАГОРА-ТАБАК АД</v>
      </c>
      <c r="B3" s="49"/>
      <c r="C3" s="16"/>
      <c r="D3" s="19"/>
    </row>
    <row r="4" spans="1:7">
      <c r="A4" s="62" t="str">
        <f>CONCATENATE("ЕИК по БУЛСТАТ: ", pdeBulstat)</f>
        <v>ЕИК по БУЛСТАТ: 833045174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46098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ДЕСИСЛАВА ЙОРДАНОВА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 t="str">
        <f>Начална!B17</f>
        <v>инж.ТИНКО ВАСИЛЕВ</v>
      </c>
      <c r="C155" s="640"/>
      <c r="D155" s="640"/>
      <c r="E155" s="640"/>
      <c r="F155" s="640"/>
      <c r="G155" s="640"/>
      <c r="H155" s="640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60" zoomScaleNormal="85" workbookViewId="0">
      <selection activeCell="R13" sqref="R13:R14"/>
    </sheetView>
  </sheetViews>
  <sheetFormatPr defaultColWidth="10.81640625" defaultRowHeight="15.5"/>
  <cols>
    <col min="1" max="1" width="4.81640625" style="32" customWidth="1"/>
    <col min="2" max="2" width="55.81640625" style="32" customWidth="1"/>
    <col min="3" max="9" width="10.81640625" style="32" customWidth="1"/>
    <col min="10" max="10" width="13.81640625" style="32" customWidth="1"/>
    <col min="11" max="16" width="10.81640625" style="32" customWidth="1"/>
    <col min="17" max="18" width="14.81640625" style="32" customWidth="1"/>
    <col min="19" max="16384" width="10.81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СЛЪНЦЕ СТАРА ЗАГОРА-ТАБАК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833045174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 ht="23" customHeight="1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5</v>
      </c>
      <c r="E11" s="287"/>
      <c r="F11" s="287"/>
      <c r="G11" s="283">
        <f>D11+E11-F11</f>
        <v>5</v>
      </c>
      <c r="H11" s="287"/>
      <c r="I11" s="287"/>
      <c r="J11" s="283">
        <f>G11+H11-I11</f>
        <v>5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3553</v>
      </c>
      <c r="E12" s="287"/>
      <c r="F12" s="287"/>
      <c r="G12" s="283">
        <f t="shared" ref="G12:G42" si="2">D12+E12-F12</f>
        <v>3553</v>
      </c>
      <c r="H12" s="287"/>
      <c r="I12" s="287"/>
      <c r="J12" s="283">
        <f t="shared" ref="J12:J42" si="3">G12+H12-I12</f>
        <v>3553</v>
      </c>
      <c r="K12" s="287">
        <v>2660</v>
      </c>
      <c r="L12" s="287">
        <v>133</v>
      </c>
      <c r="M12" s="287"/>
      <c r="N12" s="283">
        <f t="shared" ref="N12:N42" si="4">K12+L12-M12</f>
        <v>2793</v>
      </c>
      <c r="O12" s="287"/>
      <c r="P12" s="287"/>
      <c r="Q12" s="283">
        <f t="shared" si="0"/>
        <v>2793</v>
      </c>
      <c r="R12" s="297">
        <f t="shared" si="1"/>
        <v>760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12276</v>
      </c>
      <c r="E13" s="287">
        <v>10</v>
      </c>
      <c r="F13" s="287">
        <v>294</v>
      </c>
      <c r="G13" s="283">
        <f t="shared" si="2"/>
        <v>11992</v>
      </c>
      <c r="H13" s="287"/>
      <c r="I13" s="287"/>
      <c r="J13" s="283">
        <f t="shared" si="3"/>
        <v>11992</v>
      </c>
      <c r="K13" s="287">
        <v>12197</v>
      </c>
      <c r="L13" s="287">
        <v>14</v>
      </c>
      <c r="M13" s="287">
        <v>294</v>
      </c>
      <c r="N13" s="283">
        <f t="shared" si="4"/>
        <v>11917</v>
      </c>
      <c r="O13" s="287"/>
      <c r="P13" s="287"/>
      <c r="Q13" s="283">
        <f t="shared" si="0"/>
        <v>11917</v>
      </c>
      <c r="R13" s="297">
        <f t="shared" si="1"/>
        <v>75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1186</v>
      </c>
      <c r="E14" s="287"/>
      <c r="F14" s="287"/>
      <c r="G14" s="283">
        <f t="shared" si="2"/>
        <v>1186</v>
      </c>
      <c r="H14" s="287"/>
      <c r="I14" s="287"/>
      <c r="J14" s="283">
        <f t="shared" si="3"/>
        <v>1186</v>
      </c>
      <c r="K14" s="287">
        <v>1096</v>
      </c>
      <c r="L14" s="287">
        <v>15</v>
      </c>
      <c r="M14" s="287"/>
      <c r="N14" s="283">
        <f t="shared" si="4"/>
        <v>1111</v>
      </c>
      <c r="O14" s="287"/>
      <c r="P14" s="287"/>
      <c r="Q14" s="283">
        <f t="shared" si="0"/>
        <v>1111</v>
      </c>
      <c r="R14" s="297">
        <f t="shared" si="1"/>
        <v>75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247</v>
      </c>
      <c r="E15" s="287">
        <v>112</v>
      </c>
      <c r="F15" s="287">
        <v>4</v>
      </c>
      <c r="G15" s="283">
        <f t="shared" si="2"/>
        <v>355</v>
      </c>
      <c r="H15" s="287"/>
      <c r="I15" s="287"/>
      <c r="J15" s="283">
        <f t="shared" si="3"/>
        <v>355</v>
      </c>
      <c r="K15" s="287">
        <v>247</v>
      </c>
      <c r="L15" s="287"/>
      <c r="M15" s="287">
        <v>4</v>
      </c>
      <c r="N15" s="283">
        <f t="shared" si="4"/>
        <v>243</v>
      </c>
      <c r="O15" s="287"/>
      <c r="P15" s="287"/>
      <c r="Q15" s="283">
        <f t="shared" si="0"/>
        <v>243</v>
      </c>
      <c r="R15" s="297">
        <f t="shared" si="1"/>
        <v>112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133</v>
      </c>
      <c r="E16" s="287">
        <v>61</v>
      </c>
      <c r="F16" s="287">
        <v>2</v>
      </c>
      <c r="G16" s="283">
        <f t="shared" si="2"/>
        <v>192</v>
      </c>
      <c r="H16" s="287"/>
      <c r="I16" s="287"/>
      <c r="J16" s="283">
        <f t="shared" si="3"/>
        <v>192</v>
      </c>
      <c r="K16" s="287">
        <v>128</v>
      </c>
      <c r="L16" s="287">
        <v>3</v>
      </c>
      <c r="M16" s="287">
        <v>2</v>
      </c>
      <c r="N16" s="283">
        <f t="shared" si="4"/>
        <v>129</v>
      </c>
      <c r="O16" s="287"/>
      <c r="P16" s="287"/>
      <c r="Q16" s="283">
        <f t="shared" si="0"/>
        <v>129</v>
      </c>
      <c r="R16" s="297">
        <f t="shared" si="1"/>
        <v>63</v>
      </c>
    </row>
    <row r="17" spans="1:18" ht="31">
      <c r="A17" s="296" t="s">
        <v>610</v>
      </c>
      <c r="B17" s="128" t="s">
        <v>611</v>
      </c>
      <c r="C17" s="127" t="s">
        <v>612</v>
      </c>
      <c r="D17" s="287">
        <v>156</v>
      </c>
      <c r="E17" s="287"/>
      <c r="F17" s="287"/>
      <c r="G17" s="283">
        <f t="shared" si="2"/>
        <v>156</v>
      </c>
      <c r="H17" s="287"/>
      <c r="I17" s="287"/>
      <c r="J17" s="283">
        <f t="shared" si="3"/>
        <v>156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156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17556</v>
      </c>
      <c r="E19" s="288">
        <f>SUM(E11:E18)</f>
        <v>183</v>
      </c>
      <c r="F19" s="288">
        <f>SUM(F11:F18)</f>
        <v>300</v>
      </c>
      <c r="G19" s="283">
        <f t="shared" si="2"/>
        <v>17439</v>
      </c>
      <c r="H19" s="288">
        <f>SUM(H11:H18)</f>
        <v>0</v>
      </c>
      <c r="I19" s="288">
        <f>SUM(I11:I18)</f>
        <v>0</v>
      </c>
      <c r="J19" s="283">
        <f t="shared" si="3"/>
        <v>17439</v>
      </c>
      <c r="K19" s="288">
        <f>SUM(K11:K18)</f>
        <v>16328</v>
      </c>
      <c r="L19" s="288">
        <f>SUM(L11:L18)</f>
        <v>165</v>
      </c>
      <c r="M19" s="288">
        <f>SUM(M11:M18)</f>
        <v>300</v>
      </c>
      <c r="N19" s="283">
        <f t="shared" si="4"/>
        <v>16193</v>
      </c>
      <c r="O19" s="288">
        <f>SUM(O11:O18)</f>
        <v>0</v>
      </c>
      <c r="P19" s="288">
        <f>SUM(P11:P18)</f>
        <v>0</v>
      </c>
      <c r="Q19" s="283">
        <f t="shared" si="0"/>
        <v>16193</v>
      </c>
      <c r="R19" s="297">
        <f t="shared" si="1"/>
        <v>1246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19775</v>
      </c>
      <c r="E20" s="287"/>
      <c r="F20" s="287"/>
      <c r="G20" s="283">
        <f t="shared" si="2"/>
        <v>19775</v>
      </c>
      <c r="H20" s="287">
        <v>1701</v>
      </c>
      <c r="I20" s="287"/>
      <c r="J20" s="283">
        <f t="shared" si="3"/>
        <v>21476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21476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297</v>
      </c>
      <c r="E25" s="287"/>
      <c r="F25" s="287"/>
      <c r="G25" s="283">
        <f t="shared" si="2"/>
        <v>297</v>
      </c>
      <c r="H25" s="287"/>
      <c r="I25" s="287"/>
      <c r="J25" s="283">
        <f t="shared" si="3"/>
        <v>297</v>
      </c>
      <c r="K25" s="287">
        <v>297</v>
      </c>
      <c r="L25" s="287"/>
      <c r="M25" s="287"/>
      <c r="N25" s="283">
        <f t="shared" si="4"/>
        <v>297</v>
      </c>
      <c r="O25" s="287"/>
      <c r="P25" s="287"/>
      <c r="Q25" s="283">
        <f t="shared" si="0"/>
        <v>297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297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297</v>
      </c>
      <c r="H28" s="290">
        <f t="shared" si="5"/>
        <v>0</v>
      </c>
      <c r="I28" s="290">
        <f t="shared" si="5"/>
        <v>0</v>
      </c>
      <c r="J28" s="291">
        <f t="shared" si="3"/>
        <v>297</v>
      </c>
      <c r="K28" s="290">
        <f t="shared" si="5"/>
        <v>297</v>
      </c>
      <c r="L28" s="290">
        <f t="shared" si="5"/>
        <v>0</v>
      </c>
      <c r="M28" s="290">
        <f t="shared" si="5"/>
        <v>0</v>
      </c>
      <c r="N28" s="291">
        <f t="shared" si="4"/>
        <v>297</v>
      </c>
      <c r="O28" s="290">
        <f t="shared" si="5"/>
        <v>0</v>
      </c>
      <c r="P28" s="290">
        <f t="shared" si="5"/>
        <v>0</v>
      </c>
      <c r="Q28" s="291">
        <f t="shared" si="0"/>
        <v>297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37628</v>
      </c>
      <c r="E43" s="306">
        <f>E19+E20+E22+E28+E41+E42</f>
        <v>183</v>
      </c>
      <c r="F43" s="306">
        <f t="shared" ref="F43:R43" si="11">F19+F20+F22+F28+F41+F42</f>
        <v>300</v>
      </c>
      <c r="G43" s="306">
        <f t="shared" si="11"/>
        <v>37511</v>
      </c>
      <c r="H43" s="306">
        <f t="shared" si="11"/>
        <v>1701</v>
      </c>
      <c r="I43" s="306">
        <f t="shared" si="11"/>
        <v>0</v>
      </c>
      <c r="J43" s="306">
        <f t="shared" si="11"/>
        <v>39212</v>
      </c>
      <c r="K43" s="306">
        <f t="shared" si="11"/>
        <v>16625</v>
      </c>
      <c r="L43" s="306">
        <f t="shared" si="11"/>
        <v>165</v>
      </c>
      <c r="M43" s="306">
        <f t="shared" si="11"/>
        <v>300</v>
      </c>
      <c r="N43" s="306">
        <f t="shared" si="11"/>
        <v>16490</v>
      </c>
      <c r="O43" s="306">
        <f t="shared" si="11"/>
        <v>0</v>
      </c>
      <c r="P43" s="306">
        <f t="shared" si="11"/>
        <v>0</v>
      </c>
      <c r="Q43" s="306">
        <f t="shared" si="11"/>
        <v>16490</v>
      </c>
      <c r="R43" s="307">
        <f t="shared" si="11"/>
        <v>22722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46098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ДЕСИСЛАВА ЙОРДАНОВА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 t="str">
        <f>Начална!B17</f>
        <v>инж.ТИНКО ВАСИЛЕВ</v>
      </c>
      <c r="D50" s="640"/>
      <c r="E50" s="640"/>
      <c r="F50" s="640"/>
      <c r="G50" s="640"/>
      <c r="H50" s="640"/>
      <c r="I50" s="640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85" zoomScale="80" zoomScaleNormal="80" zoomScaleSheetLayoutView="80" workbookViewId="0">
      <selection activeCell="D91" sqref="D91"/>
    </sheetView>
  </sheetViews>
  <sheetFormatPr defaultColWidth="10.81640625" defaultRowHeight="15.5"/>
  <cols>
    <col min="1" max="1" width="52.81640625" style="32" customWidth="1"/>
    <col min="2" max="2" width="10.81640625" style="92" customWidth="1"/>
    <col min="3" max="3" width="17.81640625" style="32" customWidth="1"/>
    <col min="4" max="5" width="15.81640625" style="32" customWidth="1"/>
    <col min="6" max="6" width="16.81640625" style="32" customWidth="1"/>
    <col min="7" max="26" width="10.81640625" style="32" customWidth="1"/>
    <col min="27" max="16384" width="10.81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СЛЪНЦЕ СТАРА ЗАГОРА-ТАБАК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833045174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 ht="15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633</v>
      </c>
      <c r="D30" s="325">
        <v>633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9</v>
      </c>
      <c r="D31" s="325">
        <v>9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4947</v>
      </c>
      <c r="D32" s="325">
        <v>4947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26</v>
      </c>
      <c r="D40" s="319">
        <f>SUM(D41:D44)</f>
        <v>26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26</v>
      </c>
      <c r="D44" s="325">
        <v>26</v>
      </c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5615</v>
      </c>
      <c r="D45" s="386">
        <f>D26+D30+D31+D33+D32+D34+D35+D40</f>
        <v>5615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5615</v>
      </c>
      <c r="D46" s="392">
        <f>D45+D23+D21+D11</f>
        <v>5615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78</v>
      </c>
      <c r="D66" s="160"/>
      <c r="E66" s="111">
        <f t="shared" si="1"/>
        <v>78</v>
      </c>
      <c r="F66" s="159"/>
    </row>
    <row r="67" spans="1:6">
      <c r="A67" s="327" t="s">
        <v>758</v>
      </c>
      <c r="B67" s="112" t="s">
        <v>759</v>
      </c>
      <c r="C67" s="160">
        <v>78</v>
      </c>
      <c r="D67" s="160"/>
      <c r="E67" s="111">
        <f t="shared" si="1"/>
        <v>78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78</v>
      </c>
      <c r="D68" s="384">
        <f>D54+D58+D63+D64+D65+D66</f>
        <v>0</v>
      </c>
      <c r="E68" s="382">
        <f t="shared" si="1"/>
        <v>78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1788</v>
      </c>
      <c r="D70" s="160"/>
      <c r="E70" s="111">
        <f t="shared" si="1"/>
        <v>1788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804</v>
      </c>
      <c r="D87" s="111">
        <f>SUM(D88:D92)+D96</f>
        <v>804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103</v>
      </c>
      <c r="D89" s="160">
        <v>103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108</v>
      </c>
      <c r="D90" s="160">
        <v>108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101</v>
      </c>
      <c r="D91" s="160">
        <v>101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457</v>
      </c>
      <c r="D92" s="113">
        <f>SUM(D93:D95)</f>
        <v>457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36</v>
      </c>
      <c r="D94" s="160">
        <v>36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421</v>
      </c>
      <c r="D95" s="160">
        <v>421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35</v>
      </c>
      <c r="D96" s="160">
        <v>35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22</v>
      </c>
      <c r="D97" s="160">
        <v>22</v>
      </c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826</v>
      </c>
      <c r="D98" s="382">
        <f>D87+D82+D77+D73+D97</f>
        <v>826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2692</v>
      </c>
      <c r="D99" s="376">
        <f>D98+D70+D68</f>
        <v>826</v>
      </c>
      <c r="E99" s="376">
        <f>E98+E70+E68</f>
        <v>1866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4" t="s">
        <v>8</v>
      </c>
      <c r="B111" s="637">
        <f>pdeReportingDate</f>
        <v>46098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ДЕСИСЛАВА ЙОРДАНОВА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 t="str">
        <f>Начална!B17</f>
        <v>инж.ТИНКО ВАСИЛЕВ</v>
      </c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13" zoomScale="85" zoomScaleNormal="85" zoomScaleSheetLayoutView="85" workbookViewId="0">
      <selection activeCell="B36" sqref="B36:I36"/>
    </sheetView>
  </sheetViews>
  <sheetFormatPr defaultColWidth="10.81640625" defaultRowHeight="15.5"/>
  <cols>
    <col min="1" max="1" width="51.81640625" style="32" customWidth="1"/>
    <col min="2" max="2" width="10.81640625" style="92" customWidth="1"/>
    <col min="3" max="7" width="13.81640625" style="32" customWidth="1"/>
    <col min="8" max="9" width="14.81640625" style="32" customWidth="1"/>
    <col min="10" max="20" width="10.81640625" style="32"/>
    <col min="21" max="21" width="13.453125" style="32" bestFit="1" customWidth="1"/>
    <col min="22" max="16384" width="10.81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СЛЪНЦЕ СТАРА ЗАГОРА-ТАБАК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833045174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46098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ДЕСИСЛАВА ЙОРДАНОВА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3"/>
      <c r="C34" s="683"/>
      <c r="D34" s="683"/>
      <c r="E34" s="683"/>
      <c r="F34" s="683"/>
      <c r="G34" s="683"/>
      <c r="H34" s="683"/>
      <c r="I34" s="683"/>
    </row>
    <row r="35" spans="1:9">
      <c r="A35" s="615" t="s">
        <v>13</v>
      </c>
      <c r="B35" s="684" t="str">
        <f>Начална!B17</f>
        <v>инж.ТИНКО ВАСИЛЕВ</v>
      </c>
      <c r="C35" s="685"/>
      <c r="D35" s="685"/>
      <c r="E35" s="685"/>
      <c r="F35" s="685"/>
      <c r="G35" s="685"/>
      <c r="H35" s="685"/>
      <c r="I35" s="68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eb5e4d18-55b2-4a61-9c20-511c2406f1ce"/>
    <ds:schemaRef ds:uri="http://schemas.microsoft.com/office/2006/documentManagement/types"/>
    <ds:schemaRef ds:uri="http://schemas.microsoft.com/office/2006/metadata/properties"/>
    <ds:schemaRef ds:uri="http://purl.org/dc/elements/1.1/"/>
    <ds:schemaRef ds:uri="951e9f1d-26df-4e13-af31-63484411f8ff"/>
    <ds:schemaRef ds:uri="http://schemas.openxmlformats.org/package/2006/metadata/core-properties"/>
    <ds:schemaRef ds:uri="http://purl.org/dc/terms/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desi</cp:lastModifiedBy>
  <cp:revision/>
  <cp:lastPrinted>2026-01-26T10:49:17Z</cp:lastPrinted>
  <dcterms:created xsi:type="dcterms:W3CDTF">2006-09-16T00:00:00Z</dcterms:created>
  <dcterms:modified xsi:type="dcterms:W3CDTF">2026-03-16T08:46:42Z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